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amore\Downloads\"/>
    </mc:Choice>
  </mc:AlternateContent>
  <xr:revisionPtr revIDLastSave="0" documentId="13_ncr:1_{A78EF71F-3D68-4DC5-9243-B1F9FE1788A3}" xr6:coauthVersionLast="47" xr6:coauthVersionMax="47" xr10:uidLastSave="{00000000-0000-0000-0000-000000000000}"/>
  <bookViews>
    <workbookView xWindow="2340" yWindow="30" windowWidth="24195" windowHeight="15525" tabRatio="697" activeTab="3" xr2:uid="{00000000-000D-0000-FFFF-FFFF00000000}"/>
  </bookViews>
  <sheets>
    <sheet name="Overview &amp; Inst" sheetId="3" r:id="rId1"/>
    <sheet name="Summary" sheetId="4" r:id="rId2"/>
    <sheet name="1. Services" sheetId="15" r:id="rId3"/>
    <sheet name="2. Optional Services" sheetId="16" r:id="rId4"/>
    <sheet name="3. Start-up implementation"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16" l="1"/>
  <c r="E145" i="16"/>
  <c r="F145" i="16" s="1"/>
  <c r="G145" i="16" s="1"/>
  <c r="E146" i="16"/>
  <c r="F146" i="16" s="1"/>
  <c r="G146" i="16" s="1"/>
  <c r="C147" i="16"/>
  <c r="D147" i="16"/>
  <c r="E139" i="16"/>
  <c r="F139" i="16" s="1"/>
  <c r="E140" i="16"/>
  <c r="F140" i="16" s="1"/>
  <c r="G140" i="16" s="1"/>
  <c r="C141" i="16"/>
  <c r="D141" i="16"/>
  <c r="D10" i="15"/>
  <c r="C19" i="16"/>
  <c r="D11" i="15"/>
  <c r="D115" i="16"/>
  <c r="C115" i="16"/>
  <c r="E114" i="16"/>
  <c r="F114" i="16" s="1"/>
  <c r="G114" i="16" s="1"/>
  <c r="E113" i="16"/>
  <c r="F113" i="16" s="1"/>
  <c r="D109" i="16"/>
  <c r="E108" i="16"/>
  <c r="F108" i="16" s="1"/>
  <c r="G108" i="16" s="1"/>
  <c r="E107" i="16"/>
  <c r="F107" i="16" s="1"/>
  <c r="D83" i="16"/>
  <c r="C83" i="16"/>
  <c r="E82" i="16"/>
  <c r="F82" i="16" s="1"/>
  <c r="G82" i="16" s="1"/>
  <c r="E81" i="16"/>
  <c r="F81" i="16" s="1"/>
  <c r="D77" i="16"/>
  <c r="C77" i="16"/>
  <c r="E76" i="16"/>
  <c r="F76" i="16" s="1"/>
  <c r="G76" i="16" s="1"/>
  <c r="E75" i="16"/>
  <c r="F75" i="16" s="1"/>
  <c r="D51" i="16"/>
  <c r="C51" i="16"/>
  <c r="E50" i="16"/>
  <c r="F50" i="16" s="1"/>
  <c r="G50" i="16" s="1"/>
  <c r="E49" i="16"/>
  <c r="F49" i="16" s="1"/>
  <c r="D45" i="16"/>
  <c r="C45" i="16"/>
  <c r="E44" i="16"/>
  <c r="F44" i="16" s="1"/>
  <c r="G44" i="16" s="1"/>
  <c r="E43" i="16"/>
  <c r="F43" i="16" s="1"/>
  <c r="G147" i="16" l="1"/>
  <c r="F141" i="16"/>
  <c r="G139" i="16"/>
  <c r="G141" i="16" s="1"/>
  <c r="F147" i="16"/>
  <c r="G113" i="16"/>
  <c r="G115" i="16" s="1"/>
  <c r="F115" i="16"/>
  <c r="G107" i="16"/>
  <c r="G109" i="16" s="1"/>
  <c r="F109" i="16"/>
  <c r="F77" i="16"/>
  <c r="G75" i="16"/>
  <c r="G77" i="16" s="1"/>
  <c r="F83" i="16"/>
  <c r="G81" i="16"/>
  <c r="G83" i="16" s="1"/>
  <c r="F45" i="16"/>
  <c r="G43" i="16"/>
  <c r="G45" i="16" s="1"/>
  <c r="F51" i="16"/>
  <c r="G49" i="16"/>
  <c r="G51" i="16" s="1"/>
  <c r="G149" i="16" l="1"/>
  <c r="G117" i="16"/>
  <c r="G85" i="16"/>
  <c r="G53" i="16"/>
  <c r="D19" i="16"/>
  <c r="E18" i="16"/>
  <c r="F18" i="16" s="1"/>
  <c r="G18" i="16" s="1"/>
  <c r="E17" i="16"/>
  <c r="F17" i="16" s="1"/>
  <c r="D18" i="15"/>
  <c r="C18" i="15"/>
  <c r="E17" i="15"/>
  <c r="F17" i="15" s="1"/>
  <c r="G17" i="15" s="1"/>
  <c r="E16" i="15"/>
  <c r="F16" i="15" s="1"/>
  <c r="D12" i="15"/>
  <c r="C12" i="15"/>
  <c r="E11" i="15"/>
  <c r="F11" i="15" s="1"/>
  <c r="G11" i="15" s="1"/>
  <c r="E10" i="15"/>
  <c r="F10" i="15" s="1"/>
  <c r="E12" i="16"/>
  <c r="F12" i="16" s="1"/>
  <c r="G12" i="16" s="1"/>
  <c r="E11" i="16"/>
  <c r="F11" i="16" s="1"/>
  <c r="D13" i="16"/>
  <c r="C13" i="16"/>
  <c r="C13" i="3"/>
  <c r="C7" i="7"/>
  <c r="D14" i="4" s="1"/>
  <c r="F19" i="16" l="1"/>
  <c r="G17" i="16"/>
  <c r="G19" i="16" s="1"/>
  <c r="F18" i="15"/>
  <c r="G16" i="15"/>
  <c r="G18" i="15" s="1"/>
  <c r="F12" i="15"/>
  <c r="F20" i="15" s="1"/>
  <c r="G10" i="15"/>
  <c r="G12" i="15" s="1"/>
  <c r="F13" i="16"/>
  <c r="G11" i="16"/>
  <c r="G13" i="16" s="1"/>
  <c r="C14" i="3"/>
  <c r="G21" i="16" l="1"/>
  <c r="D9" i="4" s="1"/>
  <c r="G20" i="15"/>
  <c r="D5" i="4" s="1"/>
  <c r="C18" i="3"/>
  <c r="C19" i="3" s="1"/>
  <c r="D19" i="4" l="1"/>
  <c r="D18" i="4"/>
</calcChain>
</file>

<file path=xl/sharedStrings.xml><?xml version="1.0" encoding="utf-8"?>
<sst xmlns="http://schemas.openxmlformats.org/spreadsheetml/2006/main" count="348" uniqueCount="82">
  <si>
    <t>Notes:</t>
  </si>
  <si>
    <t>'How to complete' Instructions:</t>
  </si>
  <si>
    <r>
      <rPr>
        <u/>
        <sz val="10"/>
        <rFont val="Calibri"/>
        <family val="2"/>
        <scheme val="minor"/>
      </rPr>
      <t xml:space="preserve">Please complete only the Cells in Yellow </t>
    </r>
    <r>
      <rPr>
        <sz val="10"/>
        <rFont val="Calibri"/>
        <family val="2"/>
        <scheme val="minor"/>
      </rPr>
      <t>with either price (€) or quantity information. Please provide any supporting calculations, assumptions or other information within the comments box.</t>
    </r>
  </si>
  <si>
    <r>
      <t xml:space="preserve">Cells in Orange are used for calculations. </t>
    </r>
    <r>
      <rPr>
        <u/>
        <sz val="10"/>
        <rFont val="Calibri"/>
        <family val="2"/>
        <scheme val="minor"/>
      </rPr>
      <t>Please do not modify those.</t>
    </r>
    <r>
      <rPr>
        <sz val="10"/>
        <rFont val="Calibri"/>
        <family val="2"/>
        <scheme val="minor"/>
      </rPr>
      <t xml:space="preserve"> </t>
    </r>
  </si>
  <si>
    <t xml:space="preserve">Cells in white do not require any input.
</t>
  </si>
  <si>
    <r>
      <t>Cells in blue are used for the price evaluation.</t>
    </r>
    <r>
      <rPr>
        <u/>
        <sz val="10"/>
        <rFont val="Calibri"/>
        <family val="2"/>
        <scheme val="minor"/>
      </rPr>
      <t xml:space="preserve"> Please do not modify those</t>
    </r>
    <r>
      <rPr>
        <sz val="10"/>
        <rFont val="Calibri"/>
        <family val="2"/>
        <scheme val="minor"/>
      </rPr>
      <t>.</t>
    </r>
  </si>
  <si>
    <t>Price Categories</t>
  </si>
  <si>
    <t xml:space="preserve">Weighting </t>
  </si>
  <si>
    <t xml:space="preserve">4. Start-up phase Implementation (one-off cost) </t>
  </si>
  <si>
    <t xml:space="preserve">Price Weighting Total </t>
  </si>
  <si>
    <t>RFP Evaluation Summary</t>
  </si>
  <si>
    <t>Total Quality Weighting</t>
  </si>
  <si>
    <t>Total Price Weighting</t>
  </si>
  <si>
    <t>Total Weighting</t>
  </si>
  <si>
    <t>Price Evaluation Summary</t>
  </si>
  <si>
    <t xml:space="preserve"> </t>
  </si>
  <si>
    <t xml:space="preserve"> Price</t>
  </si>
  <si>
    <t>Total cost</t>
  </si>
  <si>
    <t xml:space="preserve">3. Start-up phase Implementation (one-off cost) </t>
  </si>
  <si>
    <t xml:space="preserve">Total cost for 4 years </t>
  </si>
  <si>
    <t>Weighted Total cost for 4 years (to be used for evaluation of the Candidate's commercial response)</t>
  </si>
  <si>
    <t>Total monthly costs</t>
  </si>
  <si>
    <t xml:space="preserve">Total costs for 4 years contract duration 
</t>
  </si>
  <si>
    <t>Comments:</t>
  </si>
  <si>
    <t>Service Desk Officer</t>
  </si>
  <si>
    <t>Total</t>
  </si>
  <si>
    <t>The following costs are NOT considered in the evaluation of the Commercial Response, but will be included in the Contract:</t>
  </si>
  <si>
    <t>Hourly rate</t>
  </si>
  <si>
    <t>Standard business day</t>
  </si>
  <si>
    <t>Overtime
Standard business day</t>
  </si>
  <si>
    <t>Saturday</t>
  </si>
  <si>
    <t>Overtime
Saturday</t>
  </si>
  <si>
    <t>Sunday</t>
  </si>
  <si>
    <t>Overtime
Sunday</t>
  </si>
  <si>
    <t>Public holiday</t>
  </si>
  <si>
    <t>Overtime
Public holiday</t>
  </si>
  <si>
    <t xml:space="preserve">Comments: </t>
  </si>
  <si>
    <t>2.2.1 Sustainability services</t>
  </si>
  <si>
    <t>Item</t>
  </si>
  <si>
    <t>Sustainability Manager</t>
  </si>
  <si>
    <t>Sustainability Support</t>
  </si>
  <si>
    <t>2.2.2 Project management and support services</t>
  </si>
  <si>
    <t>Monthly costs</t>
  </si>
  <si>
    <t>Project Manager</t>
  </si>
  <si>
    <t>Project Support</t>
  </si>
  <si>
    <t>2.2.3 Occupational Health and Safety (OHS) services</t>
  </si>
  <si>
    <t>OHS Manager</t>
  </si>
  <si>
    <t>OHS Support</t>
  </si>
  <si>
    <t xml:space="preserve">3. Start-up Implementation (one-off cost) </t>
  </si>
  <si>
    <t>Please specify all implementation charges that you foresee being incurred in line with the requirements set in the Terms of Reference.</t>
  </si>
  <si>
    <t>Start-up Implementation Charge (one-off)</t>
  </si>
  <si>
    <t>Hourly rate
(standard business day)</t>
  </si>
  <si>
    <t>Total annual</t>
  </si>
  <si>
    <t>Number of hours 
per month*</t>
  </si>
  <si>
    <t>Monthly cost</t>
  </si>
  <si>
    <t>Annual costs</t>
  </si>
  <si>
    <r>
      <t xml:space="preserve">Role 
performing services
</t>
    </r>
    <r>
      <rPr>
        <b/>
        <sz val="10"/>
        <color rgb="FFFF0000"/>
        <rFont val="Calibri"/>
        <family val="2"/>
        <scheme val="minor"/>
      </rPr>
      <t>on-line</t>
    </r>
  </si>
  <si>
    <r>
      <t xml:space="preserve">Role 
performing services
</t>
    </r>
    <r>
      <rPr>
        <b/>
        <sz val="10"/>
        <color rgb="FFFF0000"/>
        <rFont val="Calibri"/>
        <family val="2"/>
        <scheme val="minor"/>
      </rPr>
      <t>on-site</t>
    </r>
  </si>
  <si>
    <t>Total:</t>
  </si>
  <si>
    <r>
      <t xml:space="preserve">Role 
performing services
</t>
    </r>
    <r>
      <rPr>
        <b/>
        <sz val="11"/>
        <color rgb="FFFF0000"/>
        <rFont val="Calibri"/>
        <family val="2"/>
        <scheme val="minor"/>
      </rPr>
      <t>on-site</t>
    </r>
  </si>
  <si>
    <r>
      <t>Role 
performing services</t>
    </r>
    <r>
      <rPr>
        <b/>
        <sz val="11"/>
        <color rgb="FFFF0000"/>
        <rFont val="Calibri"/>
        <family val="2"/>
        <scheme val="minor"/>
      </rPr>
      <t xml:space="preserve">
on-line</t>
    </r>
  </si>
  <si>
    <t>Inventory Manager</t>
  </si>
  <si>
    <t>2.2.4 Full Inventory management</t>
  </si>
  <si>
    <t>Service Manager</t>
  </si>
  <si>
    <r>
      <t xml:space="preserve">Role 
performing services
</t>
    </r>
    <r>
      <rPr>
        <b/>
        <sz val="11"/>
        <color rgb="FFFF0000"/>
        <rFont val="Calibri"/>
        <family val="2"/>
        <scheme val="minor"/>
      </rPr>
      <t>on-line</t>
    </r>
  </si>
  <si>
    <t>Provision of additional FM Service Desk services: Commercial Response Summary &amp; Instructions</t>
  </si>
  <si>
    <t>Role 
performing services
on-line</t>
  </si>
  <si>
    <r>
      <t xml:space="preserve">
1. Specific template tabs (1-3) included in the spreadsheet will be used for the evaluation of the Commercial Response. Please read carefully and follow the specific instructions in each template tab.
2.  All prices are to be in Euros, and excluding VAT. 
3. All prices must be </t>
    </r>
    <r>
      <rPr>
        <b/>
        <sz val="10"/>
        <rFont val="Calibri"/>
        <family val="2"/>
        <scheme val="minor"/>
      </rPr>
      <t xml:space="preserve">fixed </t>
    </r>
    <r>
      <rPr>
        <sz val="10"/>
        <rFont val="Calibri"/>
        <family val="2"/>
        <scheme val="minor"/>
      </rPr>
      <t xml:space="preserve">for the duration of the agreement. The Candidate will </t>
    </r>
    <r>
      <rPr>
        <b/>
        <sz val="10"/>
        <rFont val="Calibri"/>
        <family val="2"/>
        <scheme val="minor"/>
      </rPr>
      <t xml:space="preserve">foresee any and all possible legal indexation cost increases </t>
    </r>
    <r>
      <rPr>
        <sz val="10"/>
        <rFont val="Calibri"/>
        <family val="2"/>
        <scheme val="minor"/>
      </rPr>
      <t xml:space="preserve">that may apply for the whole duration of the contract (4 years) and ensure the rates/fees proposed include a margin to cover such potential increases. The Candidate will </t>
    </r>
    <r>
      <rPr>
        <b/>
        <sz val="10"/>
        <rFont val="Calibri"/>
        <family val="2"/>
        <scheme val="minor"/>
      </rPr>
      <t>not have any right to increase the costs payable</t>
    </r>
    <r>
      <rPr>
        <sz val="10"/>
        <rFont val="Calibri"/>
        <family val="2"/>
        <scheme val="minor"/>
      </rPr>
      <t xml:space="preserve"> by the ESM due to an increase in indexation during the term of the contract.
4. The overall price evaluation is weighted in total with 40%. Weighted percentages are given to each price category. Calculation is automatically done in the 'Summary' tab table.
5. The </t>
    </r>
    <r>
      <rPr>
        <b/>
        <sz val="10"/>
        <rFont val="Calibri"/>
        <family val="2"/>
        <scheme val="minor"/>
      </rPr>
      <t>weighted total cost for 4 years</t>
    </r>
    <r>
      <rPr>
        <sz val="10"/>
        <rFont val="Calibri"/>
        <family val="2"/>
        <scheme val="minor"/>
      </rPr>
      <t xml:space="preserve"> duration indicated in the summary table will be used for the </t>
    </r>
    <r>
      <rPr>
        <b/>
        <sz val="10"/>
        <rFont val="Calibri"/>
        <family val="2"/>
        <scheme val="minor"/>
      </rPr>
      <t xml:space="preserve">evaluation of the Commercial Response. 
</t>
    </r>
    <r>
      <rPr>
        <sz val="10"/>
        <rFont val="Calibri"/>
        <family val="2"/>
        <scheme val="minor"/>
      </rPr>
      <t>6. All quantities indicated are for information only and cannot be considered as a commitment for the ESM to buy products or services during the contract implementation.
7. Candidates acknowledge and accept the possibility that the relevant provisions of Luxembourg law or of a collective labour agreement regarding transfers of undertakings, in particular, but not limited to, Articles L.127- 1 to L.127-6 of the Luxembourg Labour Code, as amended from time to time, may apply. Candidates must ensure that their commercial proposals contain unconditional prices inclusive of the possibility of the transfer of undertaking from the incumbent technical maintenance and other related services provider. For more information, please refer to Section 4.9 of the RfP document. 
8. Whilst formulas have been built within the Commercial Response template, it is the responsibility of the Candidate to validate that all calculations and totals are correct.</t>
    </r>
  </si>
  <si>
    <t>2.2.5 Third-party management</t>
  </si>
  <si>
    <t>Third-party Manager</t>
  </si>
  <si>
    <t>*The estimated number of hours is based on full-time, accounting for all working days, minus 15 ESM holidays</t>
  </si>
  <si>
    <t>*The estimated hours are indicative and provide a baseline for bidder evaluation.</t>
  </si>
  <si>
    <t>Inventory Support</t>
  </si>
  <si>
    <t>Third-party Management Support</t>
  </si>
  <si>
    <t>1. Services</t>
  </si>
  <si>
    <t>3. Optional services</t>
  </si>
  <si>
    <t xml:space="preserve">2.1. Services </t>
  </si>
  <si>
    <t>2.2. Optional Services</t>
  </si>
  <si>
    <t>2.1 Services</t>
  </si>
  <si>
    <t>1. Please complete the below table with the rates/ fees that you propose to charge the ESM, as a client, for the specified categories below and in line with the requirements of the Services, see Section 2.1 of the Terms of Reference:
- Ticket management: see Section 2.1.1 Ticket management of the Terms of Reference;
- Operational inventory management: see Section 2.1.2 Operational inventory management of the Terms of Reference;
- Operational support within events: see Section 2.1.3 Operational support within events of the Terms of Reference ;
- Badge management: see Section 2.1.4 Badge management of the Terms of Reference;
- Other operational support services: see Section Section 2.1.5 Other operational support services of the Terms of Reference
- Third-party provider coordination: see Section 2.1.6 Third-party provider coordination of the Terms of Reference
2. Rates/ fees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Any travel expenses and travel time should be included in the hourly rates. 
3. The hourly rates and other costs must be fixed for the duration of the Contract. The Candidate will foresee any and all possible legal indexation cost increases that may apply for the whole duration of the contract (4 years) and ensure the rates proposed include a margin to cover such potential increases. The Candidate will not have any right to increase the costs payable by the ESM due to an increase in indexation during the term of the Contract.                                                                                                                                                                                                                                                                                                                                                                             4. Standard business day is to be considered 8 hours excluding breaks.</t>
  </si>
  <si>
    <t>2. Optional Services</t>
  </si>
  <si>
    <t>1. Please complete the below table with the rates/ fees that you propose to charge the ESM, as a client, for the specified categories below and in line with the requirements of the Terms of Reference:
- Sustainability services: see Section 2.2.1 Sustainability services of the Terms of Reference
- Project management and support services: see Section 2.2.2 Project management and support services of the Terms of Reference
- Occupational Health and Safety (OHS) services: see Section 2.2.3 Occupational Health and Safety (OHS) services of the Terms of Reference 
- Inventory management: see Section 2.2.4 of the ToR                                                                                                                                                                                                                   -                                                                                                                                                                                                                                                                       - Third-party management: see section 2.2.5 of theToR
2. Rates/ fees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Any travel expenses and travel time should be included in the hourly rates. 
3. The hourly rates and other costs must be fixed for the duration of the Contract. The Candidate will foresee any and all possible legal indexation cost increases that may apply for the whole duration of the contract (4 years) and ensure the rates proposed include a margin to cover such potential increases. The Candidate will not have any right to increase the costs payable by the ESM due to an increase in indexation during the term of the Contract. 
4.Effort required for requested optional services will be estimated by Service Provider and agreed with FM, at the time of the request. The estimated effort provided in this commercial template is ESM's best guess as to the level of effort that may be required, and is done for the sake of tender cost evaluation. Once the demand is established and effort estimated and agreed to, the hourly rate specified herein will apply.
5: Standard business day is to be considered 8 hours excluding breaks.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</si>
</sst>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
    <numFmt numFmtId="165" formatCode="&quot;€&quot;#,##0.00"/>
    <numFmt numFmtId="166" formatCode="_-[$€-2]\ * #,##0.00_-;\-[$€-2]\ * #,##0.00_-;_-[$€-2]\ * &quot;-&quot;??_-;_-@_-"/>
    <numFmt numFmtId="167" formatCode="&quot;€&quot;0.00"/>
    <numFmt numFmtId="168" formatCode="_-* #,##0.00\ [$€-407]_-;\-* #,##0.00\ [$€-407]_-;_-* &quot;-&quot;??\ [$€-407]_-;_-@_-"/>
    <numFmt numFmtId="169" formatCode="#,##0_ ;\-#,##0\ "/>
  </numFmts>
  <fonts count="20" x14ac:knownFonts="1">
    <font>
      <sz val="11"/>
      <color theme="1"/>
      <name val="Calibri"/>
      <family val="2"/>
      <scheme val="minor"/>
    </font>
    <font>
      <sz val="11"/>
      <color theme="1"/>
      <name val="Calibri"/>
      <family val="2"/>
      <scheme val="minor"/>
    </font>
    <font>
      <b/>
      <sz val="20"/>
      <name val="Calibri"/>
      <family val="2"/>
      <scheme val="minor"/>
    </font>
    <font>
      <sz val="10"/>
      <name val="Calibri"/>
      <family val="2"/>
      <scheme val="minor"/>
    </font>
    <font>
      <b/>
      <u/>
      <sz val="10"/>
      <name val="Calibri"/>
      <family val="2"/>
      <scheme val="minor"/>
    </font>
    <font>
      <b/>
      <sz val="10"/>
      <name val="Calibri"/>
      <family val="2"/>
      <scheme val="minor"/>
    </font>
    <font>
      <u/>
      <sz val="10"/>
      <name val="Calibri"/>
      <family val="2"/>
      <scheme val="minor"/>
    </font>
    <font>
      <sz val="10"/>
      <name val="Arial"/>
      <family val="2"/>
    </font>
    <font>
      <b/>
      <sz val="10"/>
      <name val="Arial"/>
      <family val="2"/>
    </font>
    <font>
      <b/>
      <sz val="10"/>
      <color rgb="FFFF0000"/>
      <name val="Calibri"/>
      <family val="2"/>
      <scheme val="minor"/>
    </font>
    <font>
      <sz val="10"/>
      <color theme="1"/>
      <name val="Calibri"/>
      <family val="2"/>
      <scheme val="minor"/>
    </font>
    <font>
      <b/>
      <sz val="14"/>
      <name val="Calibri"/>
      <family val="2"/>
      <scheme val="minor"/>
    </font>
    <font>
      <b/>
      <sz val="20"/>
      <color theme="1"/>
      <name val="Calibri"/>
      <family val="2"/>
      <scheme val="minor"/>
    </font>
    <font>
      <sz val="10"/>
      <name val="Calibri"/>
      <family val="2"/>
    </font>
    <font>
      <sz val="11"/>
      <name val="Calibri"/>
      <family val="2"/>
      <scheme val="minor"/>
    </font>
    <font>
      <b/>
      <sz val="11"/>
      <name val="Calibri"/>
      <family val="2"/>
      <scheme val="minor"/>
    </font>
    <font>
      <b/>
      <sz val="11"/>
      <color theme="1"/>
      <name val="Calibri"/>
      <family val="2"/>
      <scheme val="minor"/>
    </font>
    <font>
      <b/>
      <sz val="14"/>
      <color rgb="FFFF0000"/>
      <name val="Calibri"/>
      <family val="2"/>
      <scheme val="minor"/>
    </font>
    <font>
      <b/>
      <sz val="14"/>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9933"/>
        <bgColor indexed="64"/>
      </patternFill>
    </fill>
    <fill>
      <patternFill patternType="solid">
        <fgColor theme="0" tint="-0.249977111117893"/>
        <bgColor indexed="64"/>
      </patternFill>
    </fill>
    <fill>
      <patternFill patternType="solid">
        <fgColor theme="9"/>
        <bgColor indexed="64"/>
      </patternFill>
    </fill>
    <fill>
      <patternFill patternType="solid">
        <fgColor rgb="FFBFBFBF"/>
        <bgColor rgb="FF000000"/>
      </patternFill>
    </fill>
    <fill>
      <patternFill patternType="solid">
        <fgColor rgb="FFFFFF99"/>
        <bgColor rgb="FF000000"/>
      </patternFill>
    </fill>
    <fill>
      <patternFill patternType="solid">
        <fgColor rgb="FF00B0F0"/>
        <bgColor indexed="64"/>
      </patternFill>
    </fill>
    <fill>
      <patternFill patternType="solid">
        <fgColor theme="4"/>
        <bgColor indexed="64"/>
      </patternFill>
    </fill>
    <fill>
      <patternFill patternType="solid">
        <fgColor theme="8"/>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style="thin">
        <color auto="1"/>
      </top>
      <bottom style="double">
        <color indexed="64"/>
      </bottom>
      <diagonal/>
    </border>
    <border>
      <left style="thin">
        <color indexed="64"/>
      </left>
      <right style="thin">
        <color auto="1"/>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7" fillId="0" borderId="0" applyFont="0" applyFill="0" applyBorder="0" applyAlignment="0" applyProtection="0"/>
  </cellStyleXfs>
  <cellXfs count="185">
    <xf numFmtId="0" fontId="0" fillId="0" borderId="0" xfId="0"/>
    <xf numFmtId="0" fontId="0" fillId="2" borderId="0" xfId="0" applyFill="1"/>
    <xf numFmtId="0" fontId="5" fillId="2" borderId="0" xfId="0" applyFont="1" applyFill="1" applyAlignment="1">
      <alignment horizontal="left"/>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xf numFmtId="0" fontId="4" fillId="2" borderId="0" xfId="0" applyFont="1" applyFill="1"/>
    <xf numFmtId="0" fontId="3" fillId="2" borderId="0" xfId="0" applyFont="1" applyFill="1" applyAlignment="1">
      <alignment horizontal="center"/>
    </xf>
    <xf numFmtId="0" fontId="3" fillId="2" borderId="0" xfId="0" applyFont="1" applyFill="1" applyAlignment="1">
      <alignment vertical="top"/>
    </xf>
    <xf numFmtId="0" fontId="3" fillId="2" borderId="0" xfId="0" applyFont="1" applyFill="1" applyAlignment="1">
      <alignment vertical="top" wrapText="1"/>
    </xf>
    <xf numFmtId="0" fontId="5" fillId="2" borderId="0" xfId="0" quotePrefix="1" applyFont="1" applyFill="1"/>
    <xf numFmtId="0" fontId="3" fillId="2" borderId="0" xfId="0" applyFont="1" applyFill="1" applyAlignment="1">
      <alignment horizontal="left" vertical="top" wrapText="1"/>
    </xf>
    <xf numFmtId="0" fontId="5" fillId="2" borderId="1" xfId="0" applyFont="1" applyFill="1" applyBorder="1"/>
    <xf numFmtId="0" fontId="5" fillId="2" borderId="1" xfId="0" applyFont="1" applyFill="1" applyBorder="1" applyAlignment="1">
      <alignment horizontal="center" wrapText="1"/>
    </xf>
    <xf numFmtId="0" fontId="5" fillId="2" borderId="0" xfId="0" applyFont="1" applyFill="1"/>
    <xf numFmtId="0" fontId="3" fillId="2" borderId="4" xfId="0" applyFont="1" applyFill="1" applyBorder="1"/>
    <xf numFmtId="164" fontId="3" fillId="2" borderId="5" xfId="0" applyNumberFormat="1" applyFont="1" applyFill="1" applyBorder="1" applyAlignment="1">
      <alignment horizontal="center"/>
    </xf>
    <xf numFmtId="0" fontId="3" fillId="2" borderId="6" xfId="0" applyFont="1" applyFill="1" applyBorder="1"/>
    <xf numFmtId="164" fontId="3" fillId="2" borderId="7" xfId="0" applyNumberFormat="1" applyFont="1" applyFill="1" applyBorder="1" applyAlignment="1">
      <alignment horizontal="center"/>
    </xf>
    <xf numFmtId="0" fontId="5" fillId="2" borderId="8" xfId="0" applyFont="1" applyFill="1" applyBorder="1"/>
    <xf numFmtId="164" fontId="5" fillId="2" borderId="9" xfId="0" applyNumberFormat="1" applyFont="1" applyFill="1" applyBorder="1" applyAlignment="1">
      <alignment horizontal="center"/>
    </xf>
    <xf numFmtId="0" fontId="7" fillId="2" borderId="0" xfId="0" applyFont="1" applyFill="1" applyAlignment="1">
      <alignment horizontal="justify" vertical="center"/>
    </xf>
    <xf numFmtId="0" fontId="8" fillId="2" borderId="0" xfId="0" applyFont="1" applyFill="1" applyAlignment="1">
      <alignment horizontal="justify" vertical="center"/>
    </xf>
    <xf numFmtId="0" fontId="11" fillId="2" borderId="0" xfId="0" applyFont="1" applyFill="1" applyAlignment="1">
      <alignment horizontal="center"/>
    </xf>
    <xf numFmtId="0" fontId="5" fillId="5" borderId="1" xfId="0" applyFont="1" applyFill="1" applyBorder="1" applyAlignment="1">
      <alignment horizontal="center" vertical="center"/>
    </xf>
    <xf numFmtId="0" fontId="3" fillId="2" borderId="1" xfId="0" applyFont="1" applyFill="1" applyBorder="1"/>
    <xf numFmtId="165" fontId="3" fillId="4" borderId="1" xfId="0" applyNumberFormat="1" applyFont="1" applyFill="1" applyBorder="1" applyAlignment="1">
      <alignment horizontal="center"/>
    </xf>
    <xf numFmtId="165" fontId="3" fillId="2" borderId="0" xfId="0" applyNumberFormat="1" applyFont="1" applyFill="1" applyAlignment="1">
      <alignment horizontal="center"/>
    </xf>
    <xf numFmtId="0" fontId="10" fillId="2" borderId="1" xfId="3" applyFont="1" applyFill="1" applyBorder="1" applyAlignment="1">
      <alignment horizontal="left" vertical="center" wrapText="1"/>
    </xf>
    <xf numFmtId="165" fontId="3" fillId="4" borderId="3" xfId="0" applyNumberFormat="1" applyFont="1" applyFill="1" applyBorder="1" applyAlignment="1">
      <alignment horizontal="center"/>
    </xf>
    <xf numFmtId="0" fontId="9" fillId="2" borderId="0" xfId="0" applyFont="1" applyFill="1"/>
    <xf numFmtId="0" fontId="9" fillId="2" borderId="0" xfId="0" applyFont="1" applyFill="1" applyAlignment="1">
      <alignment horizontal="center"/>
    </xf>
    <xf numFmtId="0" fontId="1" fillId="2" borderId="0" xfId="3" applyFill="1" applyAlignment="1">
      <alignment horizontal="left" vertical="center" wrapText="1"/>
    </xf>
    <xf numFmtId="165" fontId="5" fillId="6" borderId="1" xfId="1" applyNumberFormat="1" applyFont="1" applyFill="1" applyBorder="1" applyAlignment="1">
      <alignment horizontal="center"/>
    </xf>
    <xf numFmtId="0" fontId="5" fillId="0" borderId="1" xfId="0" applyFont="1" applyBorder="1" applyAlignment="1">
      <alignment wrapText="1" shrinkToFit="1"/>
    </xf>
    <xf numFmtId="0" fontId="12" fillId="2" borderId="0" xfId="0" applyFont="1" applyFill="1" applyAlignment="1">
      <alignment horizontal="left" vertical="center"/>
    </xf>
    <xf numFmtId="0" fontId="5" fillId="2" borderId="0" xfId="0" applyFont="1" applyFill="1" applyAlignment="1">
      <alignment horizontal="left" vertical="center"/>
    </xf>
    <xf numFmtId="0" fontId="10" fillId="2" borderId="1" xfId="0" applyFont="1" applyFill="1" applyBorder="1"/>
    <xf numFmtId="165" fontId="5" fillId="2" borderId="0" xfId="0" applyNumberFormat="1" applyFont="1" applyFill="1" applyAlignment="1">
      <alignment horizontal="center"/>
    </xf>
    <xf numFmtId="0" fontId="5" fillId="5" borderId="1" xfId="0" applyFont="1" applyFill="1" applyBorder="1" applyAlignment="1">
      <alignment horizontal="center" vertical="center" wrapText="1"/>
    </xf>
    <xf numFmtId="0" fontId="10" fillId="2" borderId="0" xfId="0" applyFont="1" applyFill="1"/>
    <xf numFmtId="0" fontId="3" fillId="2" borderId="1" xfId="0" applyFont="1" applyFill="1" applyBorder="1" applyAlignment="1">
      <alignment vertical="center"/>
    </xf>
    <xf numFmtId="9" fontId="5" fillId="2" borderId="0" xfId="0" applyNumberFormat="1" applyFont="1" applyFill="1" applyAlignment="1">
      <alignment horizontal="left"/>
    </xf>
    <xf numFmtId="165" fontId="5" fillId="9" borderId="1" xfId="1" applyNumberFormat="1" applyFont="1" applyFill="1" applyBorder="1" applyAlignment="1">
      <alignment horizontal="center"/>
    </xf>
    <xf numFmtId="168" fontId="3" fillId="10" borderId="1" xfId="0" applyNumberFormat="1" applyFont="1" applyFill="1" applyBorder="1" applyAlignment="1">
      <alignment vertical="center"/>
    </xf>
    <xf numFmtId="9" fontId="3" fillId="2" borderId="0" xfId="2" applyFont="1" applyFill="1"/>
    <xf numFmtId="9" fontId="3" fillId="2" borderId="1" xfId="2" applyFont="1" applyFill="1" applyBorder="1" applyAlignment="1">
      <alignment horizontal="center" vertical="center"/>
    </xf>
    <xf numFmtId="16" fontId="0" fillId="0" borderId="0" xfId="0" applyNumberFormat="1"/>
    <xf numFmtId="0" fontId="15" fillId="0" borderId="0" xfId="0" applyFont="1" applyAlignment="1">
      <alignment horizontal="left" vertical="top"/>
    </xf>
    <xf numFmtId="0" fontId="0" fillId="0" borderId="0" xfId="0"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17" fillId="0" borderId="0" xfId="0" applyFont="1" applyAlignment="1">
      <alignment horizontal="left" vertical="top"/>
    </xf>
    <xf numFmtId="0" fontId="16" fillId="5" borderId="28" xfId="0" applyFont="1" applyFill="1" applyBorder="1" applyAlignment="1">
      <alignment horizontal="center" vertical="center"/>
    </xf>
    <xf numFmtId="0" fontId="15" fillId="7" borderId="28" xfId="3" applyFont="1" applyFill="1" applyBorder="1" applyAlignment="1">
      <alignment horizontal="center" vertical="center" wrapText="1"/>
    </xf>
    <xf numFmtId="0" fontId="0" fillId="0" borderId="0" xfId="0" applyAlignment="1">
      <alignment vertical="center"/>
    </xf>
    <xf numFmtId="0" fontId="15" fillId="0" borderId="6" xfId="0" applyFont="1" applyBorder="1" applyAlignment="1">
      <alignment horizontal="left" vertical="center" wrapText="1"/>
    </xf>
    <xf numFmtId="166" fontId="0" fillId="4" borderId="7" xfId="0" applyNumberFormat="1" applyFill="1" applyBorder="1" applyAlignment="1">
      <alignment vertical="center"/>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16" fillId="5" borderId="1" xfId="0" applyFont="1" applyFill="1" applyBorder="1" applyAlignment="1">
      <alignment horizontal="center" vertical="center" wrapText="1"/>
    </xf>
    <xf numFmtId="0" fontId="16" fillId="5" borderId="7" xfId="0" applyFont="1" applyFill="1" applyBorder="1" applyAlignment="1">
      <alignment horizontal="center" vertical="center" wrapText="1"/>
    </xf>
    <xf numFmtId="166" fontId="0" fillId="4" borderId="29" xfId="0" applyNumberFormat="1" applyFill="1" applyBorder="1" applyAlignment="1">
      <alignment vertical="center"/>
    </xf>
    <xf numFmtId="166" fontId="0" fillId="0" borderId="18" xfId="0" applyNumberFormat="1" applyBorder="1" applyAlignment="1">
      <alignment vertical="center"/>
    </xf>
    <xf numFmtId="0" fontId="16" fillId="0" borderId="0" xfId="0" applyFont="1" applyAlignment="1">
      <alignment horizontal="left" vertical="center" wrapText="1"/>
    </xf>
    <xf numFmtId="166" fontId="3" fillId="0" borderId="0" xfId="1" applyNumberFormat="1" applyFont="1" applyFill="1" applyBorder="1" applyAlignment="1" applyProtection="1">
      <alignment horizontal="center" vertical="center"/>
    </xf>
    <xf numFmtId="167" fontId="16" fillId="0" borderId="0" xfId="0" applyNumberFormat="1" applyFont="1" applyAlignment="1">
      <alignment vertical="center"/>
    </xf>
    <xf numFmtId="0" fontId="16" fillId="0" borderId="0" xfId="0" applyFont="1"/>
    <xf numFmtId="0" fontId="0" fillId="0" borderId="0" xfId="0" applyAlignment="1">
      <alignment horizontal="left" vertical="center"/>
    </xf>
    <xf numFmtId="0" fontId="16" fillId="5" borderId="2" xfId="0" applyFont="1" applyFill="1" applyBorder="1" applyAlignment="1">
      <alignment horizontal="center" vertical="top"/>
    </xf>
    <xf numFmtId="0" fontId="16" fillId="5" borderId="31" xfId="0" applyFont="1" applyFill="1" applyBorder="1" applyAlignment="1">
      <alignment horizontal="center" vertical="top"/>
    </xf>
    <xf numFmtId="0" fontId="16" fillId="5" borderId="3" xfId="0" applyFont="1" applyFill="1" applyBorder="1" applyAlignment="1">
      <alignment horizontal="center" vertical="top"/>
    </xf>
    <xf numFmtId="0" fontId="15" fillId="0" borderId="1" xfId="0" applyFont="1" applyBorder="1" applyAlignment="1">
      <alignment horizontal="left" vertical="center" wrapText="1"/>
    </xf>
    <xf numFmtId="0" fontId="19" fillId="0" borderId="0" xfId="0" applyFont="1" applyAlignment="1">
      <alignment horizontal="left" vertical="top"/>
    </xf>
    <xf numFmtId="0" fontId="16" fillId="0" borderId="1" xfId="0" applyFont="1" applyBorder="1" applyAlignment="1">
      <alignment horizontal="left" vertical="center" wrapText="1"/>
    </xf>
    <xf numFmtId="9" fontId="5" fillId="2" borderId="1" xfId="2" applyFont="1" applyFill="1" applyBorder="1" applyAlignment="1">
      <alignment horizontal="center" vertical="center"/>
    </xf>
    <xf numFmtId="169" fontId="3" fillId="4" borderId="1" xfId="1" applyNumberFormat="1" applyFont="1" applyFill="1" applyBorder="1" applyAlignment="1" applyProtection="1">
      <alignment horizontal="center" vertical="center"/>
    </xf>
    <xf numFmtId="169" fontId="3" fillId="4" borderId="22" xfId="1" applyNumberFormat="1" applyFont="1" applyFill="1" applyBorder="1" applyAlignment="1" applyProtection="1">
      <alignment horizontal="center" vertical="center"/>
    </xf>
    <xf numFmtId="166" fontId="3" fillId="3" borderId="1" xfId="1" applyNumberFormat="1" applyFont="1" applyFill="1" applyBorder="1" applyAlignment="1" applyProtection="1">
      <alignment horizontal="center" vertical="center"/>
      <protection locked="0"/>
    </xf>
    <xf numFmtId="166" fontId="3" fillId="3" borderId="30" xfId="1"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166" fontId="3" fillId="3" borderId="22" xfId="1" applyNumberFormat="1" applyFont="1" applyFill="1" applyBorder="1" applyAlignment="1" applyProtection="1">
      <alignment horizontal="center" vertical="center"/>
      <protection locked="0"/>
    </xf>
    <xf numFmtId="168" fontId="13" fillId="8" borderId="1" xfId="0" applyNumberFormat="1" applyFont="1" applyFill="1" applyBorder="1" applyProtection="1">
      <protection locked="0"/>
    </xf>
    <xf numFmtId="169" fontId="3" fillId="4" borderId="1" xfId="1" applyNumberFormat="1" applyFont="1" applyFill="1" applyBorder="1" applyAlignment="1">
      <alignment horizontal="center" vertical="center"/>
    </xf>
    <xf numFmtId="169" fontId="3" fillId="4" borderId="22" xfId="1" applyNumberFormat="1" applyFont="1" applyFill="1" applyBorder="1" applyAlignment="1">
      <alignment horizontal="center" vertical="center"/>
    </xf>
    <xf numFmtId="166" fontId="3" fillId="0" borderId="0" xfId="1" applyNumberFormat="1" applyFont="1" applyAlignment="1">
      <alignment horizontal="center" vertical="center"/>
    </xf>
    <xf numFmtId="0" fontId="18" fillId="5" borderId="38" xfId="0" applyFont="1" applyFill="1" applyBorder="1" applyAlignment="1">
      <alignment horizontal="center"/>
    </xf>
    <xf numFmtId="0" fontId="16" fillId="5" borderId="39" xfId="0" applyFont="1" applyFill="1" applyBorder="1" applyAlignment="1">
      <alignment horizontal="center" vertical="center" wrapText="1"/>
    </xf>
    <xf numFmtId="166" fontId="0" fillId="4" borderId="39" xfId="0" applyNumberFormat="1" applyFill="1" applyBorder="1" applyAlignment="1">
      <alignment vertical="center"/>
    </xf>
    <xf numFmtId="166" fontId="0" fillId="4" borderId="40" xfId="0" applyNumberFormat="1" applyFill="1" applyBorder="1" applyAlignment="1">
      <alignment vertical="center"/>
    </xf>
    <xf numFmtId="166" fontId="0" fillId="4" borderId="15" xfId="0" applyNumberFormat="1" applyFill="1" applyBorder="1" applyAlignment="1">
      <alignment vertical="center"/>
    </xf>
    <xf numFmtId="0" fontId="15" fillId="0" borderId="42" xfId="0" applyFont="1" applyBorder="1" applyAlignment="1">
      <alignment horizontal="left" vertical="center" wrapText="1"/>
    </xf>
    <xf numFmtId="0" fontId="15" fillId="0" borderId="43" xfId="0" applyFont="1" applyBorder="1" applyAlignment="1">
      <alignment horizontal="left" vertical="center" wrapText="1"/>
    </xf>
    <xf numFmtId="0" fontId="15" fillId="0" borderId="13" xfId="0" applyFont="1" applyBorder="1" applyAlignment="1">
      <alignment horizontal="left" vertical="center" wrapText="1"/>
    </xf>
    <xf numFmtId="169" fontId="3" fillId="4" borderId="20" xfId="1" applyNumberFormat="1" applyFont="1" applyFill="1" applyBorder="1" applyAlignment="1">
      <alignment horizontal="center" vertical="center"/>
    </xf>
    <xf numFmtId="169" fontId="3" fillId="4" borderId="44" xfId="1" applyNumberFormat="1" applyFont="1" applyFill="1" applyBorder="1" applyAlignment="1">
      <alignment horizontal="center" vertical="center"/>
    </xf>
    <xf numFmtId="166" fontId="0" fillId="4" borderId="45" xfId="0" applyNumberFormat="1" applyFill="1" applyBorder="1" applyAlignment="1">
      <alignment vertical="center"/>
    </xf>
    <xf numFmtId="166" fontId="0" fillId="0" borderId="46" xfId="0" applyNumberFormat="1" applyBorder="1" applyAlignment="1">
      <alignment vertical="center"/>
    </xf>
    <xf numFmtId="166" fontId="0" fillId="4" borderId="14" xfId="0" applyNumberFormat="1" applyFill="1" applyBorder="1" applyAlignment="1">
      <alignment vertical="center"/>
    </xf>
    <xf numFmtId="166" fontId="0" fillId="11" borderId="47" xfId="0" applyNumberFormat="1" applyFill="1" applyBorder="1" applyAlignment="1">
      <alignment vertical="center"/>
    </xf>
    <xf numFmtId="166" fontId="0" fillId="11" borderId="25" xfId="0" applyNumberFormat="1" applyFill="1" applyBorder="1" applyAlignment="1">
      <alignment vertical="center"/>
    </xf>
    <xf numFmtId="166" fontId="0" fillId="4" borderId="48" xfId="0" applyNumberFormat="1" applyFill="1" applyBorder="1" applyAlignment="1">
      <alignment vertical="center"/>
    </xf>
    <xf numFmtId="0" fontId="3" fillId="2" borderId="2"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2" borderId="2" xfId="0" applyFont="1" applyFill="1" applyBorder="1" applyAlignment="1">
      <alignment horizontal="left" wrapText="1"/>
    </xf>
    <xf numFmtId="0" fontId="3" fillId="2" borderId="3" xfId="0" applyFont="1" applyFill="1" applyBorder="1" applyAlignment="1">
      <alignment horizontal="left"/>
    </xf>
    <xf numFmtId="0" fontId="3" fillId="10" borderId="1" xfId="0" applyFont="1" applyFill="1" applyBorder="1" applyAlignment="1">
      <alignment horizontal="left" vertical="center" wrapText="1"/>
    </xf>
    <xf numFmtId="0" fontId="2" fillId="0" borderId="0" xfId="0" applyFont="1" applyAlignment="1">
      <alignment horizontal="center" vertical="center"/>
    </xf>
    <xf numFmtId="0" fontId="5" fillId="3" borderId="32" xfId="0" applyFont="1" applyFill="1"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16" fillId="5" borderId="30"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31" xfId="0" applyFont="1" applyBorder="1" applyAlignment="1">
      <alignment horizontal="left" vertical="top" wrapText="1"/>
    </xf>
    <xf numFmtId="0" fontId="14" fillId="0" borderId="3" xfId="0" applyFont="1" applyBorder="1" applyAlignment="1">
      <alignment horizontal="left" vertical="top"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6" fillId="3" borderId="10" xfId="0" applyFont="1"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6"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8" fillId="5" borderId="38" xfId="0" applyFont="1" applyFill="1" applyBorder="1" applyAlignment="1">
      <alignment horizontal="center"/>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 xfId="0" applyFont="1" applyFill="1" applyBorder="1" applyAlignment="1">
      <alignment horizontal="center" vertical="top"/>
    </xf>
    <xf numFmtId="0" fontId="16" fillId="5" borderId="31" xfId="0" applyFont="1" applyFill="1" applyBorder="1" applyAlignment="1">
      <alignment horizontal="center" vertical="top"/>
    </xf>
    <xf numFmtId="0" fontId="16" fillId="5" borderId="3" xfId="0" applyFont="1" applyFill="1" applyBorder="1" applyAlignment="1">
      <alignment horizontal="center" vertical="top"/>
    </xf>
    <xf numFmtId="0" fontId="5" fillId="3" borderId="10"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1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5" borderId="4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16" fillId="3" borderId="11" xfId="0" applyFont="1" applyFill="1" applyBorder="1" applyAlignment="1" applyProtection="1">
      <alignment horizontal="left" vertical="top"/>
      <protection locked="0"/>
    </xf>
    <xf numFmtId="0" fontId="16" fillId="3" borderId="12" xfId="0" applyFont="1" applyFill="1" applyBorder="1" applyAlignment="1" applyProtection="1">
      <alignment horizontal="left" vertical="top"/>
      <protection locked="0"/>
    </xf>
    <xf numFmtId="0" fontId="16" fillId="3" borderId="13" xfId="0" applyFont="1" applyFill="1" applyBorder="1" applyAlignment="1" applyProtection="1">
      <alignment horizontal="left" vertical="top"/>
      <protection locked="0"/>
    </xf>
    <xf numFmtId="0" fontId="16" fillId="3" borderId="14" xfId="0" applyFont="1" applyFill="1" applyBorder="1" applyAlignment="1" applyProtection="1">
      <alignment horizontal="left" vertical="top"/>
      <protection locked="0"/>
    </xf>
    <xf numFmtId="0" fontId="16" fillId="3" borderId="15" xfId="0" applyFont="1" applyFill="1" applyBorder="1" applyAlignment="1" applyProtection="1">
      <alignment horizontal="left" vertical="top"/>
      <protection locked="0"/>
    </xf>
    <xf numFmtId="0" fontId="3" fillId="0" borderId="2" xfId="0" applyFont="1" applyBorder="1" applyAlignment="1">
      <alignment vertical="top" wrapText="1"/>
    </xf>
    <xf numFmtId="0" fontId="0" fillId="0" borderId="31" xfId="0" applyBorder="1" applyAlignment="1">
      <alignment horizontal="center" vertical="top"/>
    </xf>
    <xf numFmtId="0" fontId="0" fillId="0" borderId="3" xfId="0" applyBorder="1" applyAlignment="1">
      <alignment horizontal="center" vertical="top"/>
    </xf>
    <xf numFmtId="0" fontId="15" fillId="5" borderId="30"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6" fillId="3" borderId="10" xfId="0" applyFont="1" applyFill="1" applyBorder="1" applyAlignment="1">
      <alignment horizontal="left" vertical="top"/>
    </xf>
    <xf numFmtId="0" fontId="16" fillId="3" borderId="11" xfId="0" applyFont="1" applyFill="1" applyBorder="1" applyAlignment="1">
      <alignment horizontal="left" vertical="top"/>
    </xf>
    <xf numFmtId="0" fontId="16" fillId="3" borderId="12" xfId="0" applyFont="1" applyFill="1" applyBorder="1" applyAlignment="1">
      <alignment horizontal="left" vertical="top"/>
    </xf>
    <xf numFmtId="0" fontId="16" fillId="3" borderId="13" xfId="0" applyFont="1" applyFill="1" applyBorder="1" applyAlignment="1">
      <alignment horizontal="left" vertical="top"/>
    </xf>
    <xf numFmtId="0" fontId="16" fillId="3" borderId="14" xfId="0" applyFont="1" applyFill="1" applyBorder="1" applyAlignment="1">
      <alignment horizontal="left" vertical="top"/>
    </xf>
    <xf numFmtId="0" fontId="16" fillId="3" borderId="15" xfId="0" applyFont="1" applyFill="1" applyBorder="1" applyAlignment="1">
      <alignment horizontal="left" vertical="top"/>
    </xf>
    <xf numFmtId="0" fontId="15" fillId="5" borderId="2" xfId="0" applyFont="1" applyFill="1" applyBorder="1" applyAlignment="1">
      <alignment horizontal="center" vertical="top"/>
    </xf>
    <xf numFmtId="0" fontId="14" fillId="0" borderId="31" xfId="0" applyFont="1" applyBorder="1" applyAlignment="1">
      <alignment horizontal="center" vertical="top"/>
    </xf>
    <xf numFmtId="0" fontId="14" fillId="0" borderId="3" xfId="0" applyFont="1" applyBorder="1" applyAlignment="1">
      <alignment horizontal="center" vertical="top"/>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5" fillId="2" borderId="0" xfId="0" applyFont="1" applyFill="1" applyAlignment="1">
      <alignment horizontal="left" vertical="center"/>
    </xf>
    <xf numFmtId="0" fontId="3" fillId="2" borderId="2"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3" borderId="10" xfId="0" applyFont="1"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5" xfId="0" applyFill="1" applyBorder="1" applyAlignment="1" applyProtection="1">
      <alignment vertical="top" wrapText="1"/>
      <protection locked="0"/>
    </xf>
  </cellXfs>
  <cellStyles count="5">
    <cellStyle name="Currency" xfId="1" builtinId="4"/>
    <cellStyle name="Currency 2" xfId="4" xr:uid="{00000000-0005-0000-0000-000001000000}"/>
    <cellStyle name="Normal" xfId="0" builtinId="0"/>
    <cellStyle name="Percent" xfId="2" builtinId="5"/>
    <cellStyle name="Standard 2" xfId="3" xr:uid="{00000000-0005-0000-0000-000005000000}"/>
  </cellStyles>
  <dxfs count="0"/>
  <tableStyles count="0" defaultTableStyle="TableStyleMedium2" defaultPivotStyle="PivotStyleLight16"/>
  <colors>
    <mruColors>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0"/>
  <sheetViews>
    <sheetView topLeftCell="A3" zoomScale="83" zoomScaleNormal="90" workbookViewId="0">
      <selection activeCell="B3" sqref="B3:D3"/>
    </sheetView>
  </sheetViews>
  <sheetFormatPr defaultColWidth="9" defaultRowHeight="12.75" x14ac:dyDescent="0.2"/>
  <cols>
    <col min="1" max="1" width="4.5703125" style="5" customWidth="1"/>
    <col min="2" max="2" width="57" style="5" customWidth="1"/>
    <col min="3" max="3" width="30.42578125" style="7" customWidth="1"/>
    <col min="4" max="4" width="106" style="5" customWidth="1"/>
    <col min="5" max="5" width="47.42578125" style="5" customWidth="1"/>
    <col min="6" max="16384" width="9" style="5"/>
  </cols>
  <sheetData>
    <row r="1" spans="2:5" s="3" customFormat="1" ht="28.5" customHeight="1" x14ac:dyDescent="0.25">
      <c r="B1" s="4" t="s">
        <v>65</v>
      </c>
    </row>
    <row r="2" spans="2:5" ht="16.350000000000001" customHeight="1" x14ac:dyDescent="0.2">
      <c r="B2" s="6" t="s">
        <v>0</v>
      </c>
    </row>
    <row r="3" spans="2:5" s="8" customFormat="1" ht="162" customHeight="1" x14ac:dyDescent="0.25">
      <c r="B3" s="102" t="s">
        <v>67</v>
      </c>
      <c r="C3" s="103"/>
      <c r="D3" s="104"/>
      <c r="E3" s="9"/>
    </row>
    <row r="4" spans="2:5" ht="27.95" customHeight="1" x14ac:dyDescent="0.2">
      <c r="B4" s="10" t="s">
        <v>1</v>
      </c>
      <c r="D4" s="11"/>
      <c r="E4" s="9"/>
    </row>
    <row r="5" spans="2:5" ht="31.9" customHeight="1" x14ac:dyDescent="0.2">
      <c r="B5" s="105" t="s">
        <v>2</v>
      </c>
      <c r="C5" s="106"/>
      <c r="D5" s="11"/>
      <c r="E5" s="9"/>
    </row>
    <row r="6" spans="2:5" ht="31.9" customHeight="1" x14ac:dyDescent="0.2">
      <c r="B6" s="107" t="s">
        <v>3</v>
      </c>
      <c r="C6" s="108"/>
      <c r="D6" s="11"/>
      <c r="E6" s="9"/>
    </row>
    <row r="7" spans="2:5" ht="31.9" customHeight="1" x14ac:dyDescent="0.2">
      <c r="B7" s="109" t="s">
        <v>4</v>
      </c>
      <c r="C7" s="110"/>
      <c r="D7" s="11"/>
      <c r="E7" s="9"/>
    </row>
    <row r="8" spans="2:5" ht="31.9" customHeight="1" x14ac:dyDescent="0.2">
      <c r="B8" s="111" t="s">
        <v>5</v>
      </c>
      <c r="C8" s="111"/>
      <c r="D8" s="11"/>
      <c r="E8" s="9"/>
    </row>
    <row r="9" spans="2:5" ht="12" customHeight="1" x14ac:dyDescent="0.2">
      <c r="D9" s="11"/>
    </row>
    <row r="10" spans="2:5" x14ac:dyDescent="0.2">
      <c r="B10" s="12" t="s">
        <v>6</v>
      </c>
      <c r="C10" s="13" t="s">
        <v>7</v>
      </c>
      <c r="D10" s="11"/>
    </row>
    <row r="11" spans="2:5" x14ac:dyDescent="0.2">
      <c r="B11" s="41" t="s">
        <v>74</v>
      </c>
      <c r="C11" s="46">
        <v>0.3</v>
      </c>
      <c r="D11" s="11"/>
    </row>
    <row r="12" spans="2:5" x14ac:dyDescent="0.2">
      <c r="B12" s="41" t="s">
        <v>75</v>
      </c>
      <c r="C12" s="46">
        <v>0.05</v>
      </c>
      <c r="D12" s="11"/>
    </row>
    <row r="13" spans="2:5" x14ac:dyDescent="0.2">
      <c r="B13" s="41" t="s">
        <v>8</v>
      </c>
      <c r="C13" s="46">
        <f>Summary!E13</f>
        <v>0.05</v>
      </c>
      <c r="D13" s="11"/>
    </row>
    <row r="14" spans="2:5" s="14" customFormat="1" x14ac:dyDescent="0.2">
      <c r="B14" s="12" t="s">
        <v>9</v>
      </c>
      <c r="C14" s="75">
        <f>SUM(C11:C13)</f>
        <v>0.39999999999999997</v>
      </c>
      <c r="D14" s="11"/>
    </row>
    <row r="15" spans="2:5" ht="9" customHeight="1" x14ac:dyDescent="0.2">
      <c r="D15" s="11"/>
    </row>
    <row r="16" spans="2:5" ht="13.5" thickBot="1" x14ac:dyDescent="0.25">
      <c r="B16" s="14" t="s">
        <v>10</v>
      </c>
    </row>
    <row r="17" spans="2:5" x14ac:dyDescent="0.2">
      <c r="B17" s="15" t="s">
        <v>11</v>
      </c>
      <c r="C17" s="16">
        <v>0.6</v>
      </c>
      <c r="E17" s="2"/>
    </row>
    <row r="18" spans="2:5" x14ac:dyDescent="0.2">
      <c r="B18" s="17" t="s">
        <v>12</v>
      </c>
      <c r="C18" s="18">
        <f>C14</f>
        <v>0.39999999999999997</v>
      </c>
      <c r="E18" s="2"/>
    </row>
    <row r="19" spans="2:5" ht="13.5" thickBot="1" x14ac:dyDescent="0.25">
      <c r="B19" s="19" t="s">
        <v>13</v>
      </c>
      <c r="C19" s="20">
        <f>C17+C18</f>
        <v>1</v>
      </c>
    </row>
    <row r="21" spans="2:5" x14ac:dyDescent="0.2">
      <c r="C21" s="5"/>
    </row>
    <row r="22" spans="2:5" ht="38.85" customHeight="1" x14ac:dyDescent="0.2">
      <c r="C22" s="5"/>
    </row>
    <row r="23" spans="2:5" ht="28.35" customHeight="1" x14ac:dyDescent="0.2">
      <c r="C23" s="5"/>
    </row>
    <row r="24" spans="2:5" x14ac:dyDescent="0.2">
      <c r="C24" s="5"/>
    </row>
    <row r="30" spans="2:5" x14ac:dyDescent="0.2">
      <c r="B30" s="21"/>
    </row>
    <row r="31" spans="2:5" x14ac:dyDescent="0.2">
      <c r="B31" s="21"/>
    </row>
    <row r="32" spans="2:5" x14ac:dyDescent="0.2">
      <c r="B32" s="21"/>
    </row>
    <row r="33" spans="2:2" x14ac:dyDescent="0.2">
      <c r="B33" s="21"/>
    </row>
    <row r="34" spans="2:2" x14ac:dyDescent="0.2">
      <c r="B34" s="21"/>
    </row>
    <row r="35" spans="2:2" x14ac:dyDescent="0.2">
      <c r="B35" s="21"/>
    </row>
    <row r="36" spans="2:2" x14ac:dyDescent="0.2">
      <c r="B36" s="22"/>
    </row>
    <row r="37" spans="2:2" x14ac:dyDescent="0.2">
      <c r="B37" s="21"/>
    </row>
    <row r="38" spans="2:2" x14ac:dyDescent="0.2">
      <c r="B38" s="21"/>
    </row>
    <row r="39" spans="2:2" x14ac:dyDescent="0.2">
      <c r="B39" s="21"/>
    </row>
    <row r="40" spans="2:2" x14ac:dyDescent="0.2">
      <c r="B40" s="21"/>
    </row>
  </sheetData>
  <sheetProtection algorithmName="SHA-512" hashValue="f1dLKPFPlmxOrJ1wD6TLFnTaCZ4s3nHvG2PvBTKQsECDfxe7iOYSr+m13tCWkFRM1+mhVQXsDBmWrQYsN1jGIA==" saltValue="tBnPhGHoQoJZqKgo0BrunA==" spinCount="100000" sheet="1" objects="1" scenarios="1"/>
  <mergeCells count="5">
    <mergeCell ref="B3:D3"/>
    <mergeCell ref="B5:C5"/>
    <mergeCell ref="B6:C6"/>
    <mergeCell ref="B7:C7"/>
    <mergeCell ref="B8:C8"/>
  </mergeCells>
  <pageMargins left="0.7" right="0.7" top="0.75" bottom="0.75" header="0.3" footer="0.3"/>
  <pageSetup paperSize="9" orientation="portrait" r:id="rId1"/>
  <headerFooter>
    <oddHeader>&amp;R&amp;"Calibri"&amp;10&amp;K000000 Internal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105" zoomScaleNormal="90" workbookViewId="0">
      <selection activeCell="D14" sqref="D14"/>
    </sheetView>
  </sheetViews>
  <sheetFormatPr defaultColWidth="9" defaultRowHeight="15" x14ac:dyDescent="0.25"/>
  <cols>
    <col min="1" max="1" width="4.5703125" style="1" customWidth="1"/>
    <col min="2" max="2" width="5.42578125" style="1" customWidth="1"/>
    <col min="3" max="3" width="43.28515625" style="1" customWidth="1"/>
    <col min="4" max="4" width="22" style="1" customWidth="1"/>
    <col min="5" max="5" width="11.28515625" style="1" customWidth="1"/>
    <col min="6" max="6" width="14.42578125" style="1" customWidth="1"/>
    <col min="7" max="16384" width="9" style="1"/>
  </cols>
  <sheetData>
    <row r="1" spans="2:7" ht="26.25" x14ac:dyDescent="0.25">
      <c r="B1" s="112" t="s">
        <v>14</v>
      </c>
      <c r="C1" s="112"/>
      <c r="D1" s="112"/>
      <c r="E1" s="112"/>
      <c r="F1" s="112"/>
      <c r="G1" s="112"/>
    </row>
    <row r="2" spans="2:7" ht="18.75" x14ac:dyDescent="0.3">
      <c r="B2" s="6"/>
      <c r="C2" s="23"/>
      <c r="D2" s="23" t="s">
        <v>15</v>
      </c>
      <c r="E2" s="23"/>
    </row>
    <row r="4" spans="2:7" x14ac:dyDescent="0.25">
      <c r="B4" s="6" t="s">
        <v>76</v>
      </c>
      <c r="D4" s="24" t="s">
        <v>16</v>
      </c>
      <c r="E4" s="42">
        <v>0.3</v>
      </c>
    </row>
    <row r="5" spans="2:7" x14ac:dyDescent="0.25">
      <c r="C5" s="25" t="s">
        <v>17</v>
      </c>
      <c r="D5" s="26">
        <f>'1. Services'!G20</f>
        <v>0</v>
      </c>
      <c r="E5" s="2"/>
    </row>
    <row r="6" spans="2:7" x14ac:dyDescent="0.25">
      <c r="C6" s="5"/>
      <c r="D6" s="27"/>
      <c r="E6" s="2"/>
    </row>
    <row r="7" spans="2:7" x14ac:dyDescent="0.25">
      <c r="C7" s="5"/>
      <c r="D7" s="7"/>
      <c r="E7" s="2"/>
    </row>
    <row r="8" spans="2:7" x14ac:dyDescent="0.25">
      <c r="B8" s="6" t="s">
        <v>77</v>
      </c>
      <c r="D8" s="24" t="s">
        <v>16</v>
      </c>
      <c r="E8" s="42">
        <v>0.05</v>
      </c>
    </row>
    <row r="9" spans="2:7" x14ac:dyDescent="0.25">
      <c r="C9" s="25" t="s">
        <v>17</v>
      </c>
      <c r="D9" s="26">
        <f>'2. Optional Services'!G21+'2. Optional Services'!G53+'2. Optional Services'!G85+'2. Optional Services'!G117</f>
        <v>0</v>
      </c>
      <c r="E9" s="2"/>
    </row>
    <row r="10" spans="2:7" x14ac:dyDescent="0.25">
      <c r="C10" s="5"/>
      <c r="E10" s="42"/>
    </row>
    <row r="11" spans="2:7" x14ac:dyDescent="0.25">
      <c r="C11" s="5"/>
      <c r="E11" s="42"/>
    </row>
    <row r="12" spans="2:7" x14ac:dyDescent="0.25">
      <c r="C12" s="5"/>
      <c r="E12" s="42"/>
    </row>
    <row r="13" spans="2:7" x14ac:dyDescent="0.25">
      <c r="B13" s="6" t="s">
        <v>18</v>
      </c>
      <c r="D13" s="24" t="s">
        <v>16</v>
      </c>
      <c r="E13" s="42">
        <v>0.05</v>
      </c>
    </row>
    <row r="14" spans="2:7" x14ac:dyDescent="0.25">
      <c r="C14" s="28" t="s">
        <v>17</v>
      </c>
      <c r="D14" s="29">
        <f>'3. Start-up implementation'!C7</f>
        <v>0</v>
      </c>
      <c r="E14" s="2"/>
    </row>
    <row r="15" spans="2:7" x14ac:dyDescent="0.25">
      <c r="C15" s="30"/>
      <c r="D15" s="31"/>
      <c r="E15" s="2"/>
    </row>
    <row r="16" spans="2:7" x14ac:dyDescent="0.25">
      <c r="C16" s="30"/>
      <c r="D16" s="31"/>
      <c r="E16" s="30"/>
    </row>
    <row r="17" spans="3:5" x14ac:dyDescent="0.25">
      <c r="C17" s="32"/>
      <c r="D17" s="27"/>
      <c r="E17" s="5"/>
    </row>
    <row r="18" spans="3:5" x14ac:dyDescent="0.25">
      <c r="C18" s="12" t="s">
        <v>19</v>
      </c>
      <c r="D18" s="33">
        <f>D5+D9+D14</f>
        <v>0</v>
      </c>
      <c r="E18" s="45"/>
    </row>
    <row r="19" spans="3:5" ht="26.25" x14ac:dyDescent="0.25">
      <c r="C19" s="34" t="s">
        <v>20</v>
      </c>
      <c r="D19" s="43">
        <f>SUM(D5*E4,D9*E8,D14*E13)</f>
        <v>0</v>
      </c>
    </row>
  </sheetData>
  <sheetProtection algorithmName="SHA-512" hashValue="ziJmazAuX7060r9bwpLw87trNZ52lxHCGbve7fWVtkFVRxjURFle28CzEJUBiYXrCIVnb7PN1m0ah59QsUllCA==" saltValue="fRZ3sZt3g1V9gvrX4S+RxA==" spinCount="100000" sheet="1" objects="1" scenarios="1"/>
  <mergeCells count="1">
    <mergeCell ref="B1:G1"/>
  </mergeCells>
  <pageMargins left="0.7" right="0.7" top="0.75" bottom="0.75" header="0.3" footer="0.3"/>
  <headerFooter>
    <oddHeader>&amp;R&amp;"Calibri"&amp;10&amp;K000000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4F14-4455-4EA9-801F-630149670FA7}">
  <sheetPr>
    <tabColor rgb="FF92D050"/>
  </sheetPr>
  <dimension ref="A2:J36"/>
  <sheetViews>
    <sheetView topLeftCell="A3" zoomScale="90" zoomScaleNormal="90" workbookViewId="0">
      <selection activeCell="N11" sqref="N11"/>
    </sheetView>
  </sheetViews>
  <sheetFormatPr defaultColWidth="11.42578125" defaultRowHeight="15" x14ac:dyDescent="0.25"/>
  <cols>
    <col min="1" max="1" width="3.85546875" customWidth="1"/>
    <col min="2" max="2" width="27.140625" style="49" customWidth="1"/>
    <col min="3" max="3" width="21.28515625" customWidth="1"/>
    <col min="4" max="10" width="20" customWidth="1"/>
  </cols>
  <sheetData>
    <row r="2" spans="1:10" ht="26.25" x14ac:dyDescent="0.25">
      <c r="B2" s="35" t="s">
        <v>74</v>
      </c>
    </row>
    <row r="3" spans="1:10" ht="228" customHeight="1" x14ac:dyDescent="0.25">
      <c r="B3" s="121" t="s">
        <v>79</v>
      </c>
      <c r="C3" s="122"/>
      <c r="D3" s="122"/>
      <c r="E3" s="122"/>
      <c r="F3" s="122"/>
      <c r="G3" s="122"/>
      <c r="H3" s="122"/>
      <c r="I3" s="122"/>
      <c r="J3" s="123"/>
    </row>
    <row r="4" spans="1:10" x14ac:dyDescent="0.25">
      <c r="B4" s="51"/>
      <c r="C4" s="51"/>
      <c r="D4" s="51"/>
      <c r="E4" s="51"/>
      <c r="F4" s="51"/>
      <c r="G4" s="51"/>
      <c r="H4" s="51"/>
      <c r="I4" s="51"/>
      <c r="J4" s="51"/>
    </row>
    <row r="5" spans="1:10" ht="15.6" customHeight="1" x14ac:dyDescent="0.25"/>
    <row r="6" spans="1:10" x14ac:dyDescent="0.25">
      <c r="A6" s="47"/>
      <c r="B6" s="48" t="s">
        <v>78</v>
      </c>
    </row>
    <row r="7" spans="1:10" ht="15.75" thickBot="1" x14ac:dyDescent="0.3"/>
    <row r="8" spans="1:10" ht="18.75" customHeight="1" x14ac:dyDescent="0.3">
      <c r="B8" s="124" t="s">
        <v>57</v>
      </c>
      <c r="C8" s="132" t="s">
        <v>42</v>
      </c>
      <c r="D8" s="133"/>
      <c r="E8" s="134"/>
      <c r="F8" s="86" t="s">
        <v>55</v>
      </c>
      <c r="G8" s="135" t="s">
        <v>22</v>
      </c>
      <c r="I8" s="126" t="s">
        <v>23</v>
      </c>
      <c r="J8" s="127"/>
    </row>
    <row r="9" spans="1:10" ht="43.35" customHeight="1" x14ac:dyDescent="0.25">
      <c r="B9" s="125"/>
      <c r="C9" s="60" t="s">
        <v>51</v>
      </c>
      <c r="D9" s="60" t="s">
        <v>53</v>
      </c>
      <c r="E9" s="61" t="s">
        <v>54</v>
      </c>
      <c r="F9" s="87" t="s">
        <v>52</v>
      </c>
      <c r="G9" s="136"/>
      <c r="I9" s="128"/>
      <c r="J9" s="129"/>
    </row>
    <row r="10" spans="1:10" s="55" customFormat="1" ht="23.85" customHeight="1" x14ac:dyDescent="0.25">
      <c r="B10" s="56" t="s">
        <v>24</v>
      </c>
      <c r="C10" s="78">
        <v>0</v>
      </c>
      <c r="D10" s="76">
        <f>(52*5*8-15*8)/12</f>
        <v>163.33333333333334</v>
      </c>
      <c r="E10" s="57">
        <f>C10*D10</f>
        <v>0</v>
      </c>
      <c r="F10" s="88">
        <f>E10*12</f>
        <v>0</v>
      </c>
      <c r="G10" s="63">
        <f>F10*4</f>
        <v>0</v>
      </c>
      <c r="I10" s="128"/>
      <c r="J10" s="129"/>
    </row>
    <row r="11" spans="1:10" s="55" customFormat="1" ht="23.85" customHeight="1" thickBot="1" x14ac:dyDescent="0.3">
      <c r="B11" s="58" t="s">
        <v>63</v>
      </c>
      <c r="C11" s="81">
        <v>0</v>
      </c>
      <c r="D11" s="84">
        <f>(52*5*8-15*8)/12</f>
        <v>163.33333333333334</v>
      </c>
      <c r="E11" s="62">
        <f>C11*D11</f>
        <v>0</v>
      </c>
      <c r="F11" s="89">
        <f>E11*12</f>
        <v>0</v>
      </c>
      <c r="G11" s="97">
        <f>F11*4</f>
        <v>0</v>
      </c>
      <c r="I11" s="128"/>
      <c r="J11" s="129"/>
    </row>
    <row r="12" spans="1:10" s="55" customFormat="1" ht="23.85" customHeight="1" thickTop="1" thickBot="1" x14ac:dyDescent="0.3">
      <c r="B12" s="59" t="s">
        <v>25</v>
      </c>
      <c r="C12" s="96">
        <f>SUM(C10:C11)</f>
        <v>0</v>
      </c>
      <c r="D12" s="95">
        <f>SUM(D10:D11)</f>
        <v>326.66666666666669</v>
      </c>
      <c r="E12" s="94"/>
      <c r="F12" s="90">
        <f>SUM(F10:F11)</f>
        <v>0</v>
      </c>
      <c r="G12" s="99">
        <f>SUM(G10:G11)</f>
        <v>0</v>
      </c>
      <c r="I12" s="130"/>
      <c r="J12" s="131"/>
    </row>
    <row r="13" spans="1:10" ht="15.75" thickBot="1" x14ac:dyDescent="0.3"/>
    <row r="14" spans="1:10" ht="18.75" customHeight="1" x14ac:dyDescent="0.3">
      <c r="B14" s="124" t="s">
        <v>56</v>
      </c>
      <c r="C14" s="132" t="s">
        <v>42</v>
      </c>
      <c r="D14" s="133"/>
      <c r="E14" s="134"/>
      <c r="F14" s="86" t="s">
        <v>55</v>
      </c>
      <c r="G14" s="135" t="s">
        <v>22</v>
      </c>
      <c r="I14" s="126" t="s">
        <v>23</v>
      </c>
      <c r="J14" s="127"/>
    </row>
    <row r="15" spans="1:10" ht="45" x14ac:dyDescent="0.25">
      <c r="B15" s="125"/>
      <c r="C15" s="60" t="s">
        <v>51</v>
      </c>
      <c r="D15" s="60" t="s">
        <v>53</v>
      </c>
      <c r="E15" s="61" t="s">
        <v>54</v>
      </c>
      <c r="F15" s="87" t="s">
        <v>52</v>
      </c>
      <c r="G15" s="136"/>
      <c r="I15" s="128"/>
      <c r="J15" s="129"/>
    </row>
    <row r="16" spans="1:10" ht="23.85" customHeight="1" x14ac:dyDescent="0.25">
      <c r="B16" s="56" t="s">
        <v>24</v>
      </c>
      <c r="C16" s="78">
        <v>0</v>
      </c>
      <c r="D16" s="76">
        <v>2</v>
      </c>
      <c r="E16" s="57">
        <f>C16*D16</f>
        <v>0</v>
      </c>
      <c r="F16" s="88">
        <f>E16*12</f>
        <v>0</v>
      </c>
      <c r="G16" s="63">
        <f>F16*4</f>
        <v>0</v>
      </c>
      <c r="I16" s="128"/>
      <c r="J16" s="129"/>
    </row>
    <row r="17" spans="2:10" ht="23.85" customHeight="1" thickBot="1" x14ac:dyDescent="0.3">
      <c r="B17" s="58" t="s">
        <v>63</v>
      </c>
      <c r="C17" s="81">
        <v>0</v>
      </c>
      <c r="D17" s="84">
        <v>2</v>
      </c>
      <c r="E17" s="62">
        <f>C17*D17</f>
        <v>0</v>
      </c>
      <c r="F17" s="89">
        <f>E17*12</f>
        <v>0</v>
      </c>
      <c r="G17" s="97">
        <f>F17*4</f>
        <v>0</v>
      </c>
      <c r="I17" s="128"/>
      <c r="J17" s="129"/>
    </row>
    <row r="18" spans="2:10" ht="23.85" customHeight="1" thickTop="1" thickBot="1" x14ac:dyDescent="0.3">
      <c r="B18" s="59" t="s">
        <v>25</v>
      </c>
      <c r="C18" s="96">
        <f>SUM(C16:C17)</f>
        <v>0</v>
      </c>
      <c r="D18" s="95">
        <f>SUM(D16:D17)</f>
        <v>4</v>
      </c>
      <c r="E18" s="94"/>
      <c r="F18" s="90">
        <f>SUM(F16:F17)</f>
        <v>0</v>
      </c>
      <c r="G18" s="99">
        <f>SUM(G16:G17)</f>
        <v>0</v>
      </c>
      <c r="I18" s="130"/>
      <c r="J18" s="131"/>
    </row>
    <row r="19" spans="2:10" ht="15.75" thickBot="1" x14ac:dyDescent="0.3"/>
    <row r="20" spans="2:10" ht="23.85" customHeight="1" thickBot="1" x14ac:dyDescent="0.3">
      <c r="D20" s="67" t="s">
        <v>58</v>
      </c>
      <c r="F20" s="101">
        <f>F12+F18</f>
        <v>0</v>
      </c>
      <c r="G20" s="100">
        <f>G12+G18</f>
        <v>0</v>
      </c>
    </row>
    <row r="21" spans="2:10" x14ac:dyDescent="0.25">
      <c r="B21" s="49" t="s">
        <v>70</v>
      </c>
    </row>
    <row r="22" spans="2:10" ht="18.75" x14ac:dyDescent="0.25">
      <c r="B22" s="52" t="s">
        <v>26</v>
      </c>
    </row>
    <row r="24" spans="2:10" x14ac:dyDescent="0.25">
      <c r="B24" s="119" t="s">
        <v>59</v>
      </c>
      <c r="C24" s="69" t="s">
        <v>27</v>
      </c>
      <c r="D24" s="70"/>
      <c r="E24" s="70"/>
      <c r="F24" s="70"/>
      <c r="G24" s="70"/>
      <c r="H24" s="70"/>
      <c r="I24" s="71"/>
    </row>
    <row r="25" spans="2:10" ht="30" x14ac:dyDescent="0.25">
      <c r="B25" s="120"/>
      <c r="C25" s="54" t="s">
        <v>29</v>
      </c>
      <c r="D25" s="54" t="s">
        <v>30</v>
      </c>
      <c r="E25" s="54" t="s">
        <v>31</v>
      </c>
      <c r="F25" s="54" t="s">
        <v>32</v>
      </c>
      <c r="G25" s="54" t="s">
        <v>33</v>
      </c>
      <c r="H25" s="54" t="s">
        <v>34</v>
      </c>
      <c r="I25" s="54" t="s">
        <v>35</v>
      </c>
    </row>
    <row r="26" spans="2:10" s="55" customFormat="1" ht="23.85" customHeight="1" x14ac:dyDescent="0.25">
      <c r="B26" s="80" t="s">
        <v>24</v>
      </c>
      <c r="C26" s="78">
        <v>0</v>
      </c>
      <c r="D26" s="78">
        <v>0</v>
      </c>
      <c r="E26" s="78">
        <v>0</v>
      </c>
      <c r="F26" s="78">
        <v>0</v>
      </c>
      <c r="G26" s="78">
        <v>0</v>
      </c>
      <c r="H26" s="78">
        <v>0</v>
      </c>
      <c r="I26" s="78">
        <v>0</v>
      </c>
    </row>
    <row r="27" spans="2:10" s="55" customFormat="1" ht="23.85" customHeight="1" x14ac:dyDescent="0.25">
      <c r="B27" s="80" t="s">
        <v>63</v>
      </c>
      <c r="C27" s="78">
        <v>0</v>
      </c>
      <c r="D27" s="78">
        <v>0</v>
      </c>
      <c r="E27" s="78">
        <v>0</v>
      </c>
      <c r="F27" s="78">
        <v>0</v>
      </c>
      <c r="G27" s="78">
        <v>0</v>
      </c>
      <c r="H27" s="78">
        <v>0</v>
      </c>
      <c r="I27" s="78">
        <v>0</v>
      </c>
    </row>
    <row r="28" spans="2:10" s="55" customFormat="1" ht="19.5" customHeight="1" x14ac:dyDescent="0.25">
      <c r="B28" s="68"/>
      <c r="C28" s="65"/>
      <c r="D28" s="65"/>
      <c r="E28" s="65"/>
      <c r="F28" s="65"/>
      <c r="G28" s="65"/>
      <c r="H28" s="65"/>
      <c r="I28" s="65"/>
      <c r="J28" s="65"/>
    </row>
    <row r="29" spans="2:10" s="55" customFormat="1" ht="19.5" customHeight="1" x14ac:dyDescent="0.25">
      <c r="B29" s="119" t="s">
        <v>60</v>
      </c>
      <c r="C29" s="69" t="s">
        <v>27</v>
      </c>
      <c r="D29" s="70"/>
      <c r="E29" s="70"/>
      <c r="F29" s="70"/>
      <c r="G29" s="70"/>
      <c r="H29" s="70"/>
      <c r="I29" s="71"/>
    </row>
    <row r="30" spans="2:10" s="55" customFormat="1" ht="30" x14ac:dyDescent="0.25">
      <c r="B30" s="120"/>
      <c r="C30" s="54" t="s">
        <v>29</v>
      </c>
      <c r="D30" s="54" t="s">
        <v>30</v>
      </c>
      <c r="E30" s="54" t="s">
        <v>31</v>
      </c>
      <c r="F30" s="54" t="s">
        <v>32</v>
      </c>
      <c r="G30" s="54" t="s">
        <v>33</v>
      </c>
      <c r="H30" s="54" t="s">
        <v>34</v>
      </c>
      <c r="I30" s="54" t="s">
        <v>35</v>
      </c>
    </row>
    <row r="31" spans="2:10" s="55" customFormat="1" ht="23.85" customHeight="1" x14ac:dyDescent="0.25">
      <c r="B31" s="80" t="s">
        <v>24</v>
      </c>
      <c r="C31" s="78">
        <v>0</v>
      </c>
      <c r="D31" s="78">
        <v>0</v>
      </c>
      <c r="E31" s="78">
        <v>0</v>
      </c>
      <c r="F31" s="78">
        <v>0</v>
      </c>
      <c r="G31" s="78">
        <v>0</v>
      </c>
      <c r="H31" s="78">
        <v>0</v>
      </c>
      <c r="I31" s="78">
        <v>0</v>
      </c>
    </row>
    <row r="32" spans="2:10" s="55" customFormat="1" ht="23.85" customHeight="1" x14ac:dyDescent="0.25">
      <c r="B32" s="80" t="s">
        <v>63</v>
      </c>
      <c r="C32" s="78">
        <v>0</v>
      </c>
      <c r="D32" s="78">
        <v>0</v>
      </c>
      <c r="E32" s="78">
        <v>0</v>
      </c>
      <c r="F32" s="78">
        <v>0</v>
      </c>
      <c r="G32" s="78">
        <v>0</v>
      </c>
      <c r="H32" s="78">
        <v>0</v>
      </c>
      <c r="I32" s="78">
        <v>0</v>
      </c>
    </row>
    <row r="33" spans="2:10" s="55" customFormat="1" ht="19.5" customHeight="1" x14ac:dyDescent="0.25">
      <c r="B33" s="68"/>
      <c r="C33" s="65"/>
      <c r="D33" s="65"/>
      <c r="E33" s="65"/>
      <c r="F33" s="65"/>
      <c r="G33" s="65"/>
      <c r="H33" s="65"/>
      <c r="I33" s="65"/>
      <c r="J33" s="65"/>
    </row>
    <row r="35" spans="2:10" x14ac:dyDescent="0.25">
      <c r="B35" s="113" t="s">
        <v>36</v>
      </c>
      <c r="C35" s="114"/>
      <c r="D35" s="114"/>
      <c r="E35" s="114"/>
      <c r="F35" s="114"/>
      <c r="G35" s="114"/>
      <c r="H35" s="114"/>
      <c r="I35" s="115"/>
    </row>
    <row r="36" spans="2:10" x14ac:dyDescent="0.25">
      <c r="B36" s="116"/>
      <c r="C36" s="117"/>
      <c r="D36" s="117"/>
      <c r="E36" s="117"/>
      <c r="F36" s="117"/>
      <c r="G36" s="117"/>
      <c r="H36" s="117"/>
      <c r="I36" s="118"/>
    </row>
  </sheetData>
  <sheetProtection algorithmName="SHA-512" hashValue="ieUG3uxqJPCnKlE4yaHpEytZ27c9SmDgsbXDbSQiaeOIuzn9RBu06+XvxHXoArCoMl7sTHAJnmZ05dLW+cvL2g==" saltValue="vwdcCZsPFlKqllEfg8YNoQ==" spinCount="100000" sheet="1" objects="1" scenarios="1"/>
  <mergeCells count="12">
    <mergeCell ref="B35:I36"/>
    <mergeCell ref="B24:B25"/>
    <mergeCell ref="B3:J3"/>
    <mergeCell ref="B8:B9"/>
    <mergeCell ref="I8:J12"/>
    <mergeCell ref="C8:E8"/>
    <mergeCell ref="G8:G9"/>
    <mergeCell ref="B14:B15"/>
    <mergeCell ref="C14:E14"/>
    <mergeCell ref="G14:G15"/>
    <mergeCell ref="B29:B30"/>
    <mergeCell ref="I14:J1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565E-B049-4515-87D7-55079A77BC1E}">
  <sheetPr>
    <tabColor rgb="FF92D050"/>
  </sheetPr>
  <dimension ref="B2:M164"/>
  <sheetViews>
    <sheetView tabSelected="1" topLeftCell="A151" zoomScaleNormal="100" workbookViewId="0">
      <selection activeCell="B3" sqref="B3:J3"/>
    </sheetView>
  </sheetViews>
  <sheetFormatPr defaultColWidth="11.42578125" defaultRowHeight="15" x14ac:dyDescent="0.25"/>
  <cols>
    <col min="2" max="2" width="20" style="51" customWidth="1"/>
    <col min="3" max="9" width="20" customWidth="1"/>
    <col min="10" max="10" width="18.85546875" customWidth="1"/>
    <col min="11" max="11" width="10.140625" customWidth="1"/>
  </cols>
  <sheetData>
    <row r="2" spans="2:13" ht="26.25" x14ac:dyDescent="0.25">
      <c r="B2" s="35" t="s">
        <v>80</v>
      </c>
    </row>
    <row r="3" spans="2:13" ht="212.25" customHeight="1" x14ac:dyDescent="0.25">
      <c r="B3" s="153" t="s">
        <v>81</v>
      </c>
      <c r="C3" s="153"/>
      <c r="D3" s="153"/>
      <c r="E3" s="153"/>
      <c r="F3" s="153"/>
      <c r="G3" s="153"/>
      <c r="H3" s="153"/>
      <c r="I3" s="153"/>
      <c r="J3" s="153"/>
    </row>
    <row r="6" spans="2:13" x14ac:dyDescent="0.25">
      <c r="B6" s="50" t="s">
        <v>37</v>
      </c>
    </row>
    <row r="7" spans="2:13" x14ac:dyDescent="0.25">
      <c r="B7" s="64"/>
      <c r="C7" s="65"/>
      <c r="D7" s="66"/>
    </row>
    <row r="8" spans="2:13" ht="15.75" thickBot="1" x14ac:dyDescent="0.3">
      <c r="B8" s="64"/>
      <c r="C8" s="65"/>
      <c r="D8" s="66"/>
      <c r="F8" s="50"/>
      <c r="G8" s="50"/>
      <c r="H8" s="50"/>
      <c r="I8" s="50"/>
      <c r="J8" s="50"/>
    </row>
    <row r="9" spans="2:13" ht="18.75" customHeight="1" x14ac:dyDescent="0.3">
      <c r="B9" s="124" t="s">
        <v>57</v>
      </c>
      <c r="C9" s="132" t="s">
        <v>21</v>
      </c>
      <c r="D9" s="132"/>
      <c r="E9" s="132"/>
      <c r="F9" s="86" t="s">
        <v>55</v>
      </c>
      <c r="G9" s="135" t="s">
        <v>22</v>
      </c>
      <c r="I9" s="126" t="s">
        <v>23</v>
      </c>
      <c r="J9" s="126"/>
      <c r="K9" s="126"/>
      <c r="L9" s="126"/>
      <c r="M9" s="126"/>
    </row>
    <row r="10" spans="2:13" ht="45.75" thickBot="1" x14ac:dyDescent="0.3">
      <c r="B10" s="124"/>
      <c r="C10" s="60" t="s">
        <v>51</v>
      </c>
      <c r="D10" s="60" t="s">
        <v>53</v>
      </c>
      <c r="E10" s="61" t="s">
        <v>54</v>
      </c>
      <c r="F10" s="87" t="s">
        <v>52</v>
      </c>
      <c r="G10" s="135"/>
      <c r="I10" s="126"/>
      <c r="J10" s="126"/>
      <c r="K10" s="126"/>
      <c r="L10" s="126"/>
      <c r="M10" s="126"/>
    </row>
    <row r="11" spans="2:13" ht="30.4" customHeight="1" x14ac:dyDescent="0.25">
      <c r="B11" s="56" t="s">
        <v>39</v>
      </c>
      <c r="C11" s="78"/>
      <c r="D11" s="76">
        <v>4</v>
      </c>
      <c r="E11" s="57">
        <f>C11*D11</f>
        <v>0</v>
      </c>
      <c r="F11" s="88">
        <f>E11*12</f>
        <v>0</v>
      </c>
      <c r="G11" s="63">
        <f>F11*4</f>
        <v>0</v>
      </c>
      <c r="H11" s="50"/>
      <c r="I11" s="50"/>
      <c r="J11" s="50"/>
    </row>
    <row r="12" spans="2:13" ht="30.4" customHeight="1" thickBot="1" x14ac:dyDescent="0.3">
      <c r="B12" s="58" t="s">
        <v>40</v>
      </c>
      <c r="C12" s="81"/>
      <c r="D12" s="77">
        <v>8</v>
      </c>
      <c r="E12" s="62">
        <f>C12*D12</f>
        <v>0</v>
      </c>
      <c r="F12" s="89">
        <f>E12*12</f>
        <v>0</v>
      </c>
      <c r="G12" s="97">
        <f>F12*4</f>
        <v>0</v>
      </c>
      <c r="H12" s="50"/>
      <c r="I12" s="50"/>
      <c r="J12" s="50"/>
    </row>
    <row r="13" spans="2:13" ht="30.4" customHeight="1" thickTop="1" thickBot="1" x14ac:dyDescent="0.3">
      <c r="B13" s="59" t="s">
        <v>25</v>
      </c>
      <c r="C13" s="96">
        <f>SUM(C11:C12)</f>
        <v>0</v>
      </c>
      <c r="D13" s="95">
        <f>SUM(D11:D12)</f>
        <v>12</v>
      </c>
      <c r="E13" s="94"/>
      <c r="F13" s="90">
        <f>SUM(F11:F12)</f>
        <v>0</v>
      </c>
      <c r="G13" s="99">
        <f>SUM(G11:G12)</f>
        <v>0</v>
      </c>
      <c r="H13" s="50"/>
      <c r="I13" s="50"/>
      <c r="J13" s="50"/>
    </row>
    <row r="14" spans="2:13" ht="15.75" thickBot="1" x14ac:dyDescent="0.3">
      <c r="B14" s="64"/>
      <c r="C14" s="65"/>
      <c r="D14" s="66"/>
      <c r="F14" s="50"/>
      <c r="G14" s="50"/>
      <c r="H14" s="50"/>
      <c r="I14" s="50"/>
      <c r="J14" s="50"/>
    </row>
    <row r="15" spans="2:13" ht="18.75" customHeight="1" x14ac:dyDescent="0.3">
      <c r="B15" s="124" t="s">
        <v>56</v>
      </c>
      <c r="C15" s="132" t="s">
        <v>21</v>
      </c>
      <c r="D15" s="132"/>
      <c r="E15" s="132"/>
      <c r="F15" s="86" t="s">
        <v>55</v>
      </c>
      <c r="G15" s="135" t="s">
        <v>22</v>
      </c>
      <c r="I15" s="126" t="s">
        <v>23</v>
      </c>
      <c r="J15" s="126"/>
      <c r="K15" s="126"/>
      <c r="L15" s="126"/>
      <c r="M15" s="126"/>
    </row>
    <row r="16" spans="2:13" ht="45.75" thickBot="1" x14ac:dyDescent="0.3">
      <c r="B16" s="124"/>
      <c r="C16" s="60" t="s">
        <v>51</v>
      </c>
      <c r="D16" s="60" t="s">
        <v>53</v>
      </c>
      <c r="E16" s="61" t="s">
        <v>54</v>
      </c>
      <c r="F16" s="87" t="s">
        <v>52</v>
      </c>
      <c r="G16" s="135"/>
      <c r="I16" s="126"/>
      <c r="J16" s="126"/>
      <c r="K16" s="126"/>
      <c r="L16" s="126"/>
      <c r="M16" s="126"/>
    </row>
    <row r="17" spans="2:13" ht="30.4" customHeight="1" x14ac:dyDescent="0.25">
      <c r="B17" s="56" t="s">
        <v>39</v>
      </c>
      <c r="C17" s="78">
        <v>0</v>
      </c>
      <c r="D17" s="76">
        <v>8</v>
      </c>
      <c r="E17" s="57">
        <f>C17*D17</f>
        <v>0</v>
      </c>
      <c r="F17" s="88">
        <f>E17*12</f>
        <v>0</v>
      </c>
      <c r="G17" s="63">
        <f>F17*4</f>
        <v>0</v>
      </c>
      <c r="H17" s="50"/>
      <c r="I17" s="50"/>
      <c r="J17" s="50"/>
    </row>
    <row r="18" spans="2:13" ht="30.4" customHeight="1" thickBot="1" x14ac:dyDescent="0.3">
      <c r="B18" s="58" t="s">
        <v>40</v>
      </c>
      <c r="C18" s="81">
        <v>0</v>
      </c>
      <c r="D18" s="77">
        <v>2</v>
      </c>
      <c r="E18" s="62">
        <f>C18*D18</f>
        <v>0</v>
      </c>
      <c r="F18" s="89">
        <f>E18*12</f>
        <v>0</v>
      </c>
      <c r="G18" s="97">
        <f>F18*4</f>
        <v>0</v>
      </c>
      <c r="H18" s="50"/>
      <c r="I18" s="50"/>
      <c r="J18" s="50"/>
    </row>
    <row r="19" spans="2:13" ht="30.4" customHeight="1" thickTop="1" thickBot="1" x14ac:dyDescent="0.3">
      <c r="B19" s="59" t="s">
        <v>25</v>
      </c>
      <c r="C19" s="96">
        <f>SUM(C17:C18)</f>
        <v>0</v>
      </c>
      <c r="D19" s="95">
        <f>SUM(D17:D18)</f>
        <v>10</v>
      </c>
      <c r="E19" s="94"/>
      <c r="F19" s="90">
        <f>SUM(F17:F18)</f>
        <v>0</v>
      </c>
      <c r="G19" s="99">
        <f>SUM(G17:G18)</f>
        <v>0</v>
      </c>
      <c r="H19" s="50"/>
      <c r="I19" s="50"/>
      <c r="J19" s="50"/>
    </row>
    <row r="20" spans="2:13" ht="15.75" thickBot="1" x14ac:dyDescent="0.3"/>
    <row r="21" spans="2:13" ht="30.4" customHeight="1" thickBot="1" x14ac:dyDescent="0.3">
      <c r="G21" s="100">
        <f>G13+G19</f>
        <v>0</v>
      </c>
    </row>
    <row r="22" spans="2:13" x14ac:dyDescent="0.25">
      <c r="B22" s="49" t="s">
        <v>71</v>
      </c>
    </row>
    <row r="23" spans="2:13" x14ac:dyDescent="0.25">
      <c r="B23" s="73" t="s">
        <v>26</v>
      </c>
    </row>
    <row r="25" spans="2:13" x14ac:dyDescent="0.25">
      <c r="B25" s="119" t="s">
        <v>59</v>
      </c>
      <c r="C25" s="137" t="s">
        <v>27</v>
      </c>
      <c r="D25" s="154"/>
      <c r="E25" s="154"/>
      <c r="F25" s="154"/>
      <c r="G25" s="154"/>
      <c r="H25" s="154"/>
      <c r="I25" s="155"/>
    </row>
    <row r="26" spans="2:13" ht="45" x14ac:dyDescent="0.25">
      <c r="B26" s="120"/>
      <c r="C26" s="54" t="s">
        <v>29</v>
      </c>
      <c r="D26" s="54" t="s">
        <v>30</v>
      </c>
      <c r="E26" s="54" t="s">
        <v>31</v>
      </c>
      <c r="F26" s="54" t="s">
        <v>32</v>
      </c>
      <c r="G26" s="54" t="s">
        <v>33</v>
      </c>
      <c r="H26" s="54" t="s">
        <v>34</v>
      </c>
      <c r="I26" s="54" t="s">
        <v>35</v>
      </c>
    </row>
    <row r="27" spans="2:13" s="55" customFormat="1" ht="30.4" customHeight="1" x14ac:dyDescent="0.25">
      <c r="B27" s="74" t="s">
        <v>39</v>
      </c>
      <c r="C27" s="78">
        <v>0</v>
      </c>
      <c r="D27" s="78">
        <v>0</v>
      </c>
      <c r="E27" s="78">
        <v>0</v>
      </c>
      <c r="F27" s="78">
        <v>0</v>
      </c>
      <c r="G27" s="78">
        <v>0</v>
      </c>
      <c r="H27" s="78">
        <v>0</v>
      </c>
      <c r="I27" s="78">
        <v>0</v>
      </c>
    </row>
    <row r="28" spans="2:13" s="55" customFormat="1" ht="30.4" customHeight="1" x14ac:dyDescent="0.25">
      <c r="B28" s="74" t="s">
        <v>40</v>
      </c>
      <c r="C28" s="78">
        <v>0</v>
      </c>
      <c r="D28" s="78">
        <v>0</v>
      </c>
      <c r="E28" s="78">
        <v>0</v>
      </c>
      <c r="F28" s="78">
        <v>0</v>
      </c>
      <c r="G28" s="78">
        <v>0</v>
      </c>
      <c r="H28" s="78">
        <v>0</v>
      </c>
      <c r="I28" s="78">
        <v>0</v>
      </c>
    </row>
    <row r="29" spans="2:13" x14ac:dyDescent="0.25">
      <c r="L29" s="55"/>
      <c r="M29" s="55"/>
    </row>
    <row r="30" spans="2:13" x14ac:dyDescent="0.25">
      <c r="B30" s="156" t="s">
        <v>66</v>
      </c>
      <c r="C30" s="164" t="s">
        <v>27</v>
      </c>
      <c r="D30" s="165"/>
      <c r="E30" s="165"/>
      <c r="F30" s="165"/>
      <c r="G30" s="165"/>
      <c r="H30" s="165"/>
      <c r="I30" s="166"/>
      <c r="L30" s="55"/>
      <c r="M30" s="55"/>
    </row>
    <row r="31" spans="2:13" ht="45" x14ac:dyDescent="0.25">
      <c r="B31" s="157"/>
      <c r="C31" s="54" t="s">
        <v>29</v>
      </c>
      <c r="D31" s="54" t="s">
        <v>30</v>
      </c>
      <c r="E31" s="54" t="s">
        <v>31</v>
      </c>
      <c r="F31" s="54" t="s">
        <v>32</v>
      </c>
      <c r="G31" s="54" t="s">
        <v>33</v>
      </c>
      <c r="H31" s="54" t="s">
        <v>34</v>
      </c>
      <c r="I31" s="54" t="s">
        <v>35</v>
      </c>
      <c r="L31" s="55"/>
      <c r="M31" s="55"/>
    </row>
    <row r="32" spans="2:13" s="55" customFormat="1" ht="30.4" customHeight="1" x14ac:dyDescent="0.25">
      <c r="B32" s="72" t="s">
        <v>39</v>
      </c>
      <c r="C32" s="78">
        <v>0</v>
      </c>
      <c r="D32" s="78">
        <v>0</v>
      </c>
      <c r="E32" s="78">
        <v>0</v>
      </c>
      <c r="F32" s="78">
        <v>0</v>
      </c>
      <c r="G32" s="78">
        <v>0</v>
      </c>
      <c r="H32" s="78">
        <v>0</v>
      </c>
      <c r="I32" s="78">
        <v>0</v>
      </c>
    </row>
    <row r="33" spans="2:13" s="55" customFormat="1" ht="30.4" customHeight="1" x14ac:dyDescent="0.25">
      <c r="B33" s="72" t="s">
        <v>40</v>
      </c>
      <c r="C33" s="78">
        <v>0</v>
      </c>
      <c r="D33" s="78">
        <v>0</v>
      </c>
      <c r="E33" s="78">
        <v>0</v>
      </c>
      <c r="F33" s="78">
        <v>0</v>
      </c>
      <c r="G33" s="78">
        <v>0</v>
      </c>
      <c r="H33" s="78">
        <v>0</v>
      </c>
      <c r="I33" s="78">
        <v>0</v>
      </c>
    </row>
    <row r="34" spans="2:13" ht="15.75" thickBot="1" x14ac:dyDescent="0.3"/>
    <row r="35" spans="2:13" x14ac:dyDescent="0.25">
      <c r="B35" s="140" t="s">
        <v>36</v>
      </c>
      <c r="C35" s="167"/>
      <c r="D35" s="167"/>
      <c r="E35" s="167"/>
      <c r="F35" s="167"/>
      <c r="G35" s="167"/>
      <c r="H35" s="167"/>
      <c r="I35" s="168"/>
    </row>
    <row r="36" spans="2:13" ht="15.75" thickBot="1" x14ac:dyDescent="0.3">
      <c r="B36" s="169"/>
      <c r="C36" s="170"/>
      <c r="D36" s="170"/>
      <c r="E36" s="170"/>
      <c r="F36" s="170"/>
      <c r="G36" s="170"/>
      <c r="H36" s="170"/>
      <c r="I36" s="171"/>
    </row>
    <row r="39" spans="2:13" x14ac:dyDescent="0.25">
      <c r="B39" s="50" t="s">
        <v>41</v>
      </c>
    </row>
    <row r="40" spans="2:13" ht="15.75" thickBot="1" x14ac:dyDescent="0.3"/>
    <row r="41" spans="2:13" ht="18.75" customHeight="1" x14ac:dyDescent="0.3">
      <c r="B41" s="124" t="s">
        <v>57</v>
      </c>
      <c r="C41" s="132" t="s">
        <v>21</v>
      </c>
      <c r="D41" s="133"/>
      <c r="E41" s="134"/>
      <c r="F41" s="86" t="s">
        <v>55</v>
      </c>
      <c r="G41" s="135" t="s">
        <v>22</v>
      </c>
      <c r="I41" s="158" t="s">
        <v>23</v>
      </c>
      <c r="J41" s="159"/>
      <c r="K41" s="159"/>
      <c r="L41" s="159"/>
      <c r="M41" s="160"/>
    </row>
    <row r="42" spans="2:13" ht="45.75" thickBot="1" x14ac:dyDescent="0.3">
      <c r="B42" s="125"/>
      <c r="C42" s="60" t="s">
        <v>51</v>
      </c>
      <c r="D42" s="60" t="s">
        <v>53</v>
      </c>
      <c r="E42" s="61" t="s">
        <v>54</v>
      </c>
      <c r="F42" s="87" t="s">
        <v>52</v>
      </c>
      <c r="G42" s="136"/>
      <c r="I42" s="161"/>
      <c r="J42" s="162"/>
      <c r="K42" s="162"/>
      <c r="L42" s="162"/>
      <c r="M42" s="163"/>
    </row>
    <row r="43" spans="2:13" ht="30.4" customHeight="1" x14ac:dyDescent="0.25">
      <c r="B43" s="56" t="s">
        <v>43</v>
      </c>
      <c r="C43" s="78">
        <v>0</v>
      </c>
      <c r="D43" s="76">
        <v>8</v>
      </c>
      <c r="E43" s="57">
        <f>C43*D43</f>
        <v>0</v>
      </c>
      <c r="F43" s="88">
        <f>E43*12</f>
        <v>0</v>
      </c>
      <c r="G43" s="63">
        <f>F43*4</f>
        <v>0</v>
      </c>
      <c r="H43" s="50"/>
      <c r="I43" s="50"/>
      <c r="J43" s="50"/>
    </row>
    <row r="44" spans="2:13" ht="30.4" customHeight="1" thickBot="1" x14ac:dyDescent="0.3">
      <c r="B44" s="58" t="s">
        <v>44</v>
      </c>
      <c r="C44" s="81">
        <v>0</v>
      </c>
      <c r="D44" s="77">
        <v>20</v>
      </c>
      <c r="E44" s="62">
        <f>C44*D44</f>
        <v>0</v>
      </c>
      <c r="F44" s="89">
        <f>E44*12</f>
        <v>0</v>
      </c>
      <c r="G44" s="97">
        <f>F44*4</f>
        <v>0</v>
      </c>
      <c r="H44" s="50"/>
      <c r="I44" s="50"/>
      <c r="J44" s="50"/>
    </row>
    <row r="45" spans="2:13" ht="30.4" customHeight="1" thickTop="1" thickBot="1" x14ac:dyDescent="0.3">
      <c r="B45" s="59" t="s">
        <v>25</v>
      </c>
      <c r="C45" s="96">
        <f>SUM(C43:C44)</f>
        <v>0</v>
      </c>
      <c r="D45" s="95">
        <f>SUM(D43:D44)</f>
        <v>28</v>
      </c>
      <c r="E45" s="94"/>
      <c r="F45" s="90">
        <f>SUM(F43:F44)</f>
        <v>0</v>
      </c>
      <c r="G45" s="99">
        <f>SUM(G43:G44)</f>
        <v>0</v>
      </c>
      <c r="H45" s="50"/>
      <c r="I45" s="50"/>
      <c r="J45" s="50"/>
    </row>
    <row r="46" spans="2:13" ht="15.75" thickBot="1" x14ac:dyDescent="0.3">
      <c r="B46" s="64"/>
      <c r="C46" s="65"/>
      <c r="D46" s="66"/>
      <c r="F46" s="50"/>
      <c r="G46" s="50"/>
      <c r="H46" s="50"/>
      <c r="I46" s="50"/>
      <c r="J46" s="50"/>
    </row>
    <row r="47" spans="2:13" ht="18.75" customHeight="1" x14ac:dyDescent="0.3">
      <c r="B47" s="124" t="s">
        <v>56</v>
      </c>
      <c r="C47" s="132" t="s">
        <v>21</v>
      </c>
      <c r="D47" s="133"/>
      <c r="E47" s="134"/>
      <c r="F47" s="86" t="s">
        <v>55</v>
      </c>
      <c r="G47" s="135" t="s">
        <v>22</v>
      </c>
      <c r="I47" s="126" t="s">
        <v>23</v>
      </c>
      <c r="J47" s="148"/>
      <c r="K47" s="148"/>
      <c r="L47" s="148"/>
      <c r="M47" s="149"/>
    </row>
    <row r="48" spans="2:13" ht="45.75" thickBot="1" x14ac:dyDescent="0.3">
      <c r="B48" s="125"/>
      <c r="C48" s="60" t="s">
        <v>51</v>
      </c>
      <c r="D48" s="60" t="s">
        <v>53</v>
      </c>
      <c r="E48" s="61" t="s">
        <v>54</v>
      </c>
      <c r="F48" s="87" t="s">
        <v>52</v>
      </c>
      <c r="G48" s="136"/>
      <c r="I48" s="150"/>
      <c r="J48" s="151"/>
      <c r="K48" s="151"/>
      <c r="L48" s="151"/>
      <c r="M48" s="152"/>
    </row>
    <row r="49" spans="2:10" ht="30.4" customHeight="1" x14ac:dyDescent="0.25">
      <c r="B49" s="56" t="s">
        <v>43</v>
      </c>
      <c r="C49" s="78">
        <v>0</v>
      </c>
      <c r="D49" s="76">
        <v>8</v>
      </c>
      <c r="E49" s="57">
        <f>C49*D49</f>
        <v>0</v>
      </c>
      <c r="F49" s="88">
        <f>E49*12</f>
        <v>0</v>
      </c>
      <c r="G49" s="63">
        <f>F49*4</f>
        <v>0</v>
      </c>
      <c r="H49" s="50"/>
      <c r="I49" s="50"/>
      <c r="J49" s="50"/>
    </row>
    <row r="50" spans="2:10" ht="30.4" customHeight="1" thickBot="1" x14ac:dyDescent="0.3">
      <c r="B50" s="58" t="s">
        <v>44</v>
      </c>
      <c r="C50" s="81">
        <v>0</v>
      </c>
      <c r="D50" s="77">
        <v>4</v>
      </c>
      <c r="E50" s="62">
        <f>C50*D50</f>
        <v>0</v>
      </c>
      <c r="F50" s="89">
        <f>E50*12</f>
        <v>0</v>
      </c>
      <c r="G50" s="97">
        <f>F50*4</f>
        <v>0</v>
      </c>
      <c r="H50" s="50"/>
      <c r="I50" s="50"/>
      <c r="J50" s="50"/>
    </row>
    <row r="51" spans="2:10" ht="30.4" customHeight="1" thickTop="1" thickBot="1" x14ac:dyDescent="0.3">
      <c r="B51" s="59" t="s">
        <v>25</v>
      </c>
      <c r="C51" s="96">
        <f>SUM(C49:C50)</f>
        <v>0</v>
      </c>
      <c r="D51" s="95">
        <f>SUM(D49:D50)</f>
        <v>12</v>
      </c>
      <c r="E51" s="94"/>
      <c r="F51" s="90">
        <f>SUM(F49:F50)</f>
        <v>0</v>
      </c>
      <c r="G51" s="99">
        <f>SUM(G49:G50)</f>
        <v>0</v>
      </c>
      <c r="H51" s="50"/>
      <c r="I51" s="50"/>
      <c r="J51" s="50"/>
    </row>
    <row r="52" spans="2:10" ht="15.75" thickBot="1" x14ac:dyDescent="0.3"/>
    <row r="53" spans="2:10" ht="30.4" customHeight="1" thickBot="1" x14ac:dyDescent="0.3">
      <c r="G53" s="100">
        <f>G45+G51</f>
        <v>0</v>
      </c>
    </row>
    <row r="54" spans="2:10" x14ac:dyDescent="0.25">
      <c r="B54" s="49" t="s">
        <v>71</v>
      </c>
    </row>
    <row r="55" spans="2:10" x14ac:dyDescent="0.25">
      <c r="B55" s="73" t="s">
        <v>26</v>
      </c>
    </row>
    <row r="57" spans="2:10" x14ac:dyDescent="0.25">
      <c r="B57" s="119" t="s">
        <v>59</v>
      </c>
      <c r="C57" s="137" t="s">
        <v>27</v>
      </c>
      <c r="D57" s="138"/>
      <c r="E57" s="138"/>
      <c r="F57" s="138"/>
      <c r="G57" s="138"/>
      <c r="H57" s="138"/>
      <c r="I57" s="138"/>
      <c r="J57" s="139"/>
    </row>
    <row r="58" spans="2:10" ht="45" x14ac:dyDescent="0.25">
      <c r="B58" s="120"/>
      <c r="C58" s="53" t="s">
        <v>28</v>
      </c>
      <c r="D58" s="54" t="s">
        <v>29</v>
      </c>
      <c r="E58" s="54" t="s">
        <v>30</v>
      </c>
      <c r="F58" s="54" t="s">
        <v>31</v>
      </c>
      <c r="G58" s="54" t="s">
        <v>32</v>
      </c>
      <c r="H58" s="54" t="s">
        <v>33</v>
      </c>
      <c r="I58" s="54" t="s">
        <v>34</v>
      </c>
      <c r="J58" s="54" t="s">
        <v>35</v>
      </c>
    </row>
    <row r="59" spans="2:10" s="55" customFormat="1" ht="30.4" customHeight="1" x14ac:dyDescent="0.25">
      <c r="B59" s="72" t="s">
        <v>43</v>
      </c>
      <c r="C59" s="78">
        <v>0</v>
      </c>
      <c r="D59" s="78">
        <v>0</v>
      </c>
      <c r="E59" s="78">
        <v>0</v>
      </c>
      <c r="F59" s="78">
        <v>0</v>
      </c>
      <c r="G59" s="78">
        <v>0</v>
      </c>
      <c r="H59" s="78">
        <v>0</v>
      </c>
      <c r="I59" s="78">
        <v>0</v>
      </c>
      <c r="J59" s="78">
        <v>0</v>
      </c>
    </row>
    <row r="60" spans="2:10" s="55" customFormat="1" ht="30.4" customHeight="1" x14ac:dyDescent="0.25">
      <c r="B60" s="72" t="s">
        <v>44</v>
      </c>
      <c r="C60" s="78">
        <v>0</v>
      </c>
      <c r="D60" s="78">
        <v>0</v>
      </c>
      <c r="E60" s="78">
        <v>0</v>
      </c>
      <c r="F60" s="78">
        <v>0</v>
      </c>
      <c r="G60" s="78">
        <v>0</v>
      </c>
      <c r="H60" s="78">
        <v>0</v>
      </c>
      <c r="I60" s="78">
        <v>0</v>
      </c>
      <c r="J60" s="78">
        <v>0</v>
      </c>
    </row>
    <row r="62" spans="2:10" x14ac:dyDescent="0.25">
      <c r="B62" s="119" t="s">
        <v>64</v>
      </c>
      <c r="C62" s="137" t="s">
        <v>27</v>
      </c>
      <c r="D62" s="138"/>
      <c r="E62" s="138"/>
      <c r="F62" s="138"/>
      <c r="G62" s="138"/>
      <c r="H62" s="138"/>
      <c r="I62" s="138"/>
      <c r="J62" s="139"/>
    </row>
    <row r="63" spans="2:10" ht="45" x14ac:dyDescent="0.25">
      <c r="B63" s="120"/>
      <c r="C63" s="53" t="s">
        <v>28</v>
      </c>
      <c r="D63" s="54" t="s">
        <v>29</v>
      </c>
      <c r="E63" s="54" t="s">
        <v>30</v>
      </c>
      <c r="F63" s="54" t="s">
        <v>31</v>
      </c>
      <c r="G63" s="54" t="s">
        <v>32</v>
      </c>
      <c r="H63" s="54" t="s">
        <v>33</v>
      </c>
      <c r="I63" s="54" t="s">
        <v>34</v>
      </c>
      <c r="J63" s="54" t="s">
        <v>35</v>
      </c>
    </row>
    <row r="64" spans="2:10" s="55" customFormat="1" ht="30.4" customHeight="1" x14ac:dyDescent="0.25">
      <c r="B64" s="72" t="s">
        <v>43</v>
      </c>
      <c r="C64" s="78">
        <v>0</v>
      </c>
      <c r="D64" s="78">
        <v>0</v>
      </c>
      <c r="E64" s="78">
        <v>0</v>
      </c>
      <c r="F64" s="78">
        <v>0</v>
      </c>
      <c r="G64" s="78">
        <v>0</v>
      </c>
      <c r="H64" s="78">
        <v>0</v>
      </c>
      <c r="I64" s="78">
        <v>0</v>
      </c>
      <c r="J64" s="78">
        <v>0</v>
      </c>
    </row>
    <row r="65" spans="2:13" s="55" customFormat="1" ht="30.4" customHeight="1" x14ac:dyDescent="0.25">
      <c r="B65" s="72" t="s">
        <v>44</v>
      </c>
      <c r="C65" s="78">
        <v>0</v>
      </c>
      <c r="D65" s="78">
        <v>0</v>
      </c>
      <c r="E65" s="78">
        <v>0</v>
      </c>
      <c r="F65" s="78">
        <v>0</v>
      </c>
      <c r="G65" s="78">
        <v>0</v>
      </c>
      <c r="H65" s="78">
        <v>0</v>
      </c>
      <c r="I65" s="78">
        <v>0</v>
      </c>
      <c r="J65" s="78">
        <v>0</v>
      </c>
    </row>
    <row r="66" spans="2:13" ht="15.75" thickBot="1" x14ac:dyDescent="0.3"/>
    <row r="67" spans="2:13" x14ac:dyDescent="0.25">
      <c r="B67" s="140" t="s">
        <v>36</v>
      </c>
      <c r="C67" s="141"/>
      <c r="D67" s="141"/>
      <c r="E67" s="141"/>
      <c r="F67" s="141"/>
      <c r="G67" s="141"/>
      <c r="H67" s="141"/>
      <c r="I67" s="141"/>
      <c r="J67" s="142"/>
    </row>
    <row r="68" spans="2:13" ht="15.75" thickBot="1" x14ac:dyDescent="0.3">
      <c r="B68" s="143"/>
      <c r="C68" s="144"/>
      <c r="D68" s="144"/>
      <c r="E68" s="144"/>
      <c r="F68" s="144"/>
      <c r="G68" s="144"/>
      <c r="H68" s="144"/>
      <c r="I68" s="144"/>
      <c r="J68" s="145"/>
    </row>
    <row r="71" spans="2:13" x14ac:dyDescent="0.25">
      <c r="B71" s="50" t="s">
        <v>45</v>
      </c>
    </row>
    <row r="72" spans="2:13" ht="15.75" thickBot="1" x14ac:dyDescent="0.3"/>
    <row r="73" spans="2:13" ht="18.75" customHeight="1" x14ac:dyDescent="0.3">
      <c r="B73" s="124" t="s">
        <v>57</v>
      </c>
      <c r="C73" s="132" t="s">
        <v>21</v>
      </c>
      <c r="D73" s="133"/>
      <c r="E73" s="134"/>
      <c r="F73" s="86" t="s">
        <v>55</v>
      </c>
      <c r="G73" s="135" t="s">
        <v>22</v>
      </c>
      <c r="I73" s="126" t="s">
        <v>23</v>
      </c>
      <c r="J73" s="148"/>
      <c r="K73" s="148"/>
      <c r="L73" s="148"/>
      <c r="M73" s="149"/>
    </row>
    <row r="74" spans="2:13" ht="45.75" thickBot="1" x14ac:dyDescent="0.3">
      <c r="B74" s="125"/>
      <c r="C74" s="60" t="s">
        <v>51</v>
      </c>
      <c r="D74" s="60" t="s">
        <v>53</v>
      </c>
      <c r="E74" s="61" t="s">
        <v>54</v>
      </c>
      <c r="F74" s="87" t="s">
        <v>52</v>
      </c>
      <c r="G74" s="136"/>
      <c r="I74" s="150"/>
      <c r="J74" s="151"/>
      <c r="K74" s="151"/>
      <c r="L74" s="151"/>
      <c r="M74" s="152"/>
    </row>
    <row r="75" spans="2:13" ht="30.4" customHeight="1" x14ac:dyDescent="0.25">
      <c r="B75" s="56" t="s">
        <v>46</v>
      </c>
      <c r="C75" s="78">
        <v>0</v>
      </c>
      <c r="D75" s="76">
        <v>4</v>
      </c>
      <c r="E75" s="57">
        <f>C75*D75</f>
        <v>0</v>
      </c>
      <c r="F75" s="88">
        <f>E75*12</f>
        <v>0</v>
      </c>
      <c r="G75" s="63">
        <f>F75*4</f>
        <v>0</v>
      </c>
      <c r="H75" s="50"/>
      <c r="I75" s="50"/>
      <c r="J75" s="50"/>
    </row>
    <row r="76" spans="2:13" ht="30.4" customHeight="1" thickBot="1" x14ac:dyDescent="0.3">
      <c r="B76" s="58" t="s">
        <v>47</v>
      </c>
      <c r="C76" s="81">
        <v>0</v>
      </c>
      <c r="D76" s="77">
        <v>20</v>
      </c>
      <c r="E76" s="62">
        <f>C76*D76</f>
        <v>0</v>
      </c>
      <c r="F76" s="89">
        <f>E76*12</f>
        <v>0</v>
      </c>
      <c r="G76" s="97">
        <f>F76*4</f>
        <v>0</v>
      </c>
      <c r="H76" s="50"/>
      <c r="I76" s="50"/>
      <c r="J76" s="50"/>
    </row>
    <row r="77" spans="2:13" ht="30.4" customHeight="1" thickTop="1" thickBot="1" x14ac:dyDescent="0.3">
      <c r="B77" s="59" t="s">
        <v>25</v>
      </c>
      <c r="C77" s="96">
        <f>SUM(C75:C76)</f>
        <v>0</v>
      </c>
      <c r="D77" s="95">
        <f>SUM(D75:D76)</f>
        <v>24</v>
      </c>
      <c r="E77" s="94"/>
      <c r="F77" s="90">
        <f>SUM(F75:F76)</f>
        <v>0</v>
      </c>
      <c r="G77" s="99">
        <f>SUM(G75:G76)</f>
        <v>0</v>
      </c>
      <c r="H77" s="50"/>
      <c r="I77" s="50"/>
      <c r="J77" s="50"/>
    </row>
    <row r="78" spans="2:13" ht="15.75" thickBot="1" x14ac:dyDescent="0.3">
      <c r="B78" s="64"/>
      <c r="C78" s="65"/>
      <c r="D78" s="66"/>
      <c r="F78" s="50"/>
      <c r="G78" s="50"/>
      <c r="H78" s="50"/>
      <c r="I78" s="50"/>
      <c r="J78" s="50"/>
    </row>
    <row r="79" spans="2:13" ht="18.75" customHeight="1" x14ac:dyDescent="0.3">
      <c r="B79" s="124" t="s">
        <v>56</v>
      </c>
      <c r="C79" s="132" t="s">
        <v>21</v>
      </c>
      <c r="D79" s="133"/>
      <c r="E79" s="134"/>
      <c r="F79" s="86" t="s">
        <v>55</v>
      </c>
      <c r="G79" s="135" t="s">
        <v>22</v>
      </c>
      <c r="I79" s="126" t="s">
        <v>23</v>
      </c>
      <c r="J79" s="148"/>
      <c r="K79" s="148"/>
      <c r="L79" s="148"/>
      <c r="M79" s="149"/>
    </row>
    <row r="80" spans="2:13" ht="45.75" thickBot="1" x14ac:dyDescent="0.3">
      <c r="B80" s="125"/>
      <c r="C80" s="60" t="s">
        <v>51</v>
      </c>
      <c r="D80" s="60" t="s">
        <v>53</v>
      </c>
      <c r="E80" s="61" t="s">
        <v>54</v>
      </c>
      <c r="F80" s="87" t="s">
        <v>52</v>
      </c>
      <c r="G80" s="136"/>
      <c r="I80" s="150"/>
      <c r="J80" s="151"/>
      <c r="K80" s="151"/>
      <c r="L80" s="151"/>
      <c r="M80" s="152"/>
    </row>
    <row r="81" spans="2:10" ht="30.4" customHeight="1" x14ac:dyDescent="0.25">
      <c r="B81" s="56" t="s">
        <v>46</v>
      </c>
      <c r="C81" s="78">
        <v>0</v>
      </c>
      <c r="D81" s="76">
        <v>4</v>
      </c>
      <c r="E81" s="57">
        <f>C81*D81</f>
        <v>0</v>
      </c>
      <c r="F81" s="88">
        <f>E81*12</f>
        <v>0</v>
      </c>
      <c r="G81" s="63">
        <f>F81*4</f>
        <v>0</v>
      </c>
      <c r="H81" s="50"/>
      <c r="I81" s="50"/>
      <c r="J81" s="50"/>
    </row>
    <row r="82" spans="2:10" ht="30.4" customHeight="1" thickBot="1" x14ac:dyDescent="0.3">
      <c r="B82" s="58" t="s">
        <v>47</v>
      </c>
      <c r="C82" s="81">
        <v>0</v>
      </c>
      <c r="D82" s="77">
        <v>4</v>
      </c>
      <c r="E82" s="62">
        <f>C82*D82</f>
        <v>0</v>
      </c>
      <c r="F82" s="89">
        <f>E82*12</f>
        <v>0</v>
      </c>
      <c r="G82" s="97">
        <f>F82*4</f>
        <v>0</v>
      </c>
      <c r="H82" s="50"/>
      <c r="I82" s="50"/>
      <c r="J82" s="50"/>
    </row>
    <row r="83" spans="2:10" ht="30.4" customHeight="1" thickTop="1" thickBot="1" x14ac:dyDescent="0.3">
      <c r="B83" s="59" t="s">
        <v>25</v>
      </c>
      <c r="C83" s="96">
        <f>SUM(C81:C82)</f>
        <v>0</v>
      </c>
      <c r="D83" s="95">
        <f>SUM(D81:D82)</f>
        <v>8</v>
      </c>
      <c r="E83" s="94"/>
      <c r="F83" s="90">
        <f>SUM(F81:F82)</f>
        <v>0</v>
      </c>
      <c r="G83" s="99">
        <f>SUM(G81:G82)</f>
        <v>0</v>
      </c>
      <c r="H83" s="50"/>
      <c r="I83" s="50"/>
      <c r="J83" s="50"/>
    </row>
    <row r="84" spans="2:10" ht="15.75" thickBot="1" x14ac:dyDescent="0.3"/>
    <row r="85" spans="2:10" ht="30.4" customHeight="1" thickBot="1" x14ac:dyDescent="0.3">
      <c r="G85" s="100">
        <f>G77+G83</f>
        <v>0</v>
      </c>
    </row>
    <row r="86" spans="2:10" x14ac:dyDescent="0.25">
      <c r="B86" s="49" t="s">
        <v>71</v>
      </c>
    </row>
    <row r="87" spans="2:10" x14ac:dyDescent="0.25">
      <c r="B87" s="73" t="s">
        <v>26</v>
      </c>
    </row>
    <row r="89" spans="2:10" x14ac:dyDescent="0.25">
      <c r="B89" s="119" t="s">
        <v>59</v>
      </c>
      <c r="C89" s="137" t="s">
        <v>27</v>
      </c>
      <c r="D89" s="138"/>
      <c r="E89" s="138"/>
      <c r="F89" s="138"/>
      <c r="G89" s="138"/>
      <c r="H89" s="138"/>
      <c r="I89" s="138"/>
      <c r="J89" s="139"/>
    </row>
    <row r="90" spans="2:10" ht="45" x14ac:dyDescent="0.25">
      <c r="B90" s="120"/>
      <c r="C90" s="53" t="s">
        <v>28</v>
      </c>
      <c r="D90" s="54" t="s">
        <v>29</v>
      </c>
      <c r="E90" s="54" t="s">
        <v>30</v>
      </c>
      <c r="F90" s="54" t="s">
        <v>31</v>
      </c>
      <c r="G90" s="54" t="s">
        <v>32</v>
      </c>
      <c r="H90" s="54" t="s">
        <v>33</v>
      </c>
      <c r="I90" s="54" t="s">
        <v>34</v>
      </c>
      <c r="J90" s="54" t="s">
        <v>35</v>
      </c>
    </row>
    <row r="91" spans="2:10" s="55" customFormat="1" ht="30.4" customHeight="1" x14ac:dyDescent="0.25">
      <c r="B91" s="72" t="s">
        <v>46</v>
      </c>
      <c r="C91" s="78">
        <v>0</v>
      </c>
      <c r="D91" s="78">
        <v>0</v>
      </c>
      <c r="E91" s="78">
        <v>0</v>
      </c>
      <c r="F91" s="78">
        <v>0</v>
      </c>
      <c r="G91" s="78">
        <v>0</v>
      </c>
      <c r="H91" s="78">
        <v>0</v>
      </c>
      <c r="I91" s="78">
        <v>0</v>
      </c>
      <c r="J91" s="78">
        <v>0</v>
      </c>
    </row>
    <row r="92" spans="2:10" s="55" customFormat="1" ht="30.4" customHeight="1" x14ac:dyDescent="0.25">
      <c r="B92" s="72" t="s">
        <v>47</v>
      </c>
      <c r="C92" s="78">
        <v>0</v>
      </c>
      <c r="D92" s="78">
        <v>0</v>
      </c>
      <c r="E92" s="78">
        <v>0</v>
      </c>
      <c r="F92" s="78">
        <v>0</v>
      </c>
      <c r="G92" s="78">
        <v>0</v>
      </c>
      <c r="H92" s="78">
        <v>0</v>
      </c>
      <c r="I92" s="78">
        <v>0</v>
      </c>
      <c r="J92" s="78">
        <v>0</v>
      </c>
    </row>
    <row r="94" spans="2:10" x14ac:dyDescent="0.25">
      <c r="B94" s="119" t="s">
        <v>64</v>
      </c>
      <c r="C94" s="137" t="s">
        <v>27</v>
      </c>
      <c r="D94" s="138"/>
      <c r="E94" s="138"/>
      <c r="F94" s="138"/>
      <c r="G94" s="138"/>
      <c r="H94" s="138"/>
      <c r="I94" s="138"/>
      <c r="J94" s="139"/>
    </row>
    <row r="95" spans="2:10" ht="45" x14ac:dyDescent="0.25">
      <c r="B95" s="120"/>
      <c r="C95" s="53" t="s">
        <v>28</v>
      </c>
      <c r="D95" s="54" t="s">
        <v>29</v>
      </c>
      <c r="E95" s="54" t="s">
        <v>30</v>
      </c>
      <c r="F95" s="54" t="s">
        <v>31</v>
      </c>
      <c r="G95" s="54" t="s">
        <v>32</v>
      </c>
      <c r="H95" s="54" t="s">
        <v>33</v>
      </c>
      <c r="I95" s="54" t="s">
        <v>34</v>
      </c>
      <c r="J95" s="54" t="s">
        <v>35</v>
      </c>
    </row>
    <row r="96" spans="2:10" s="55" customFormat="1" ht="30.4" customHeight="1" x14ac:dyDescent="0.25">
      <c r="B96" s="72" t="s">
        <v>46</v>
      </c>
      <c r="C96" s="78">
        <v>0</v>
      </c>
      <c r="D96" s="78">
        <v>0</v>
      </c>
      <c r="E96" s="78">
        <v>0</v>
      </c>
      <c r="F96" s="78">
        <v>0</v>
      </c>
      <c r="G96" s="78">
        <v>0</v>
      </c>
      <c r="H96" s="78">
        <v>0</v>
      </c>
      <c r="I96" s="78">
        <v>0</v>
      </c>
      <c r="J96" s="78">
        <v>0</v>
      </c>
    </row>
    <row r="97" spans="2:13" s="55" customFormat="1" ht="30.4" customHeight="1" x14ac:dyDescent="0.25">
      <c r="B97" s="72" t="s">
        <v>47</v>
      </c>
      <c r="C97" s="78">
        <v>0</v>
      </c>
      <c r="D97" s="78">
        <v>0</v>
      </c>
      <c r="E97" s="78">
        <v>0</v>
      </c>
      <c r="F97" s="78">
        <v>0</v>
      </c>
      <c r="G97" s="78">
        <v>0</v>
      </c>
      <c r="H97" s="78">
        <v>0</v>
      </c>
      <c r="I97" s="78">
        <v>0</v>
      </c>
      <c r="J97" s="78">
        <v>0</v>
      </c>
    </row>
    <row r="98" spans="2:13" ht="15.75" thickBot="1" x14ac:dyDescent="0.3"/>
    <row r="99" spans="2:13" x14ac:dyDescent="0.25">
      <c r="B99" s="140" t="s">
        <v>36</v>
      </c>
      <c r="C99" s="141"/>
      <c r="D99" s="141"/>
      <c r="E99" s="141"/>
      <c r="F99" s="141"/>
      <c r="G99" s="141"/>
      <c r="H99" s="141"/>
      <c r="I99" s="141"/>
      <c r="J99" s="142"/>
    </row>
    <row r="100" spans="2:13" ht="15.75" thickBot="1" x14ac:dyDescent="0.3">
      <c r="B100" s="143"/>
      <c r="C100" s="144"/>
      <c r="D100" s="144"/>
      <c r="E100" s="144"/>
      <c r="F100" s="144"/>
      <c r="G100" s="144"/>
      <c r="H100" s="144"/>
      <c r="I100" s="144"/>
      <c r="J100" s="145"/>
    </row>
    <row r="103" spans="2:13" x14ac:dyDescent="0.25">
      <c r="B103" s="50" t="s">
        <v>62</v>
      </c>
    </row>
    <row r="104" spans="2:13" ht="15.75" thickBot="1" x14ac:dyDescent="0.3"/>
    <row r="105" spans="2:13" ht="18.75" customHeight="1" x14ac:dyDescent="0.3">
      <c r="B105" s="124" t="s">
        <v>57</v>
      </c>
      <c r="C105" s="132" t="s">
        <v>21</v>
      </c>
      <c r="D105" s="133"/>
      <c r="E105" s="134"/>
      <c r="F105" s="86" t="s">
        <v>55</v>
      </c>
      <c r="G105" s="135" t="s">
        <v>22</v>
      </c>
      <c r="I105" s="126" t="s">
        <v>23</v>
      </c>
      <c r="J105" s="148"/>
      <c r="K105" s="148"/>
      <c r="L105" s="148"/>
      <c r="M105" s="149"/>
    </row>
    <row r="106" spans="2:13" ht="45.75" thickBot="1" x14ac:dyDescent="0.3">
      <c r="B106" s="125"/>
      <c r="C106" s="60" t="s">
        <v>51</v>
      </c>
      <c r="D106" s="60" t="s">
        <v>53</v>
      </c>
      <c r="E106" s="61" t="s">
        <v>54</v>
      </c>
      <c r="F106" s="87" t="s">
        <v>52</v>
      </c>
      <c r="G106" s="136"/>
      <c r="I106" s="150"/>
      <c r="J106" s="151"/>
      <c r="K106" s="151"/>
      <c r="L106" s="151"/>
      <c r="M106" s="152"/>
    </row>
    <row r="107" spans="2:13" ht="24.95" customHeight="1" x14ac:dyDescent="0.25">
      <c r="B107" s="56" t="s">
        <v>61</v>
      </c>
      <c r="C107" s="78">
        <v>0</v>
      </c>
      <c r="D107" s="76">
        <v>8</v>
      </c>
      <c r="E107" s="57">
        <f>C107*D107</f>
        <v>0</v>
      </c>
      <c r="F107" s="88">
        <f>E107*12</f>
        <v>0</v>
      </c>
      <c r="G107" s="63">
        <f>F107*4</f>
        <v>0</v>
      </c>
      <c r="H107" s="50"/>
      <c r="I107" s="50"/>
      <c r="J107" s="50"/>
    </row>
    <row r="108" spans="2:13" ht="24.95" customHeight="1" thickBot="1" x14ac:dyDescent="0.3">
      <c r="B108" s="58" t="s">
        <v>72</v>
      </c>
      <c r="C108" s="81">
        <v>0</v>
      </c>
      <c r="D108" s="77">
        <v>20</v>
      </c>
      <c r="E108" s="62">
        <f>C108*D108</f>
        <v>0</v>
      </c>
      <c r="F108" s="89">
        <f>E108*12</f>
        <v>0</v>
      </c>
      <c r="G108" s="97">
        <f>F108*4</f>
        <v>0</v>
      </c>
      <c r="H108" s="50"/>
      <c r="I108" s="50"/>
      <c r="J108" s="50"/>
    </row>
    <row r="109" spans="2:13" ht="24.95" customHeight="1" thickTop="1" thickBot="1" x14ac:dyDescent="0.3">
      <c r="B109" s="59" t="s">
        <v>25</v>
      </c>
      <c r="C109" s="96">
        <f>SUM(C107:C108)</f>
        <v>0</v>
      </c>
      <c r="D109" s="95">
        <f>SUM(D107:D108)</f>
        <v>28</v>
      </c>
      <c r="E109" s="94"/>
      <c r="F109" s="90">
        <f>SUM(F107:F108)</f>
        <v>0</v>
      </c>
      <c r="G109" s="99">
        <f>SUM(G107:G108)</f>
        <v>0</v>
      </c>
      <c r="H109" s="50"/>
      <c r="I109" s="50"/>
      <c r="J109" s="50"/>
    </row>
    <row r="110" spans="2:13" ht="15.75" thickBot="1" x14ac:dyDescent="0.3">
      <c r="B110" s="64"/>
      <c r="C110" s="65"/>
      <c r="D110" s="66"/>
      <c r="F110" s="50"/>
      <c r="G110" s="50"/>
      <c r="H110" s="50"/>
      <c r="I110" s="50"/>
      <c r="J110" s="50"/>
    </row>
    <row r="111" spans="2:13" ht="18.75" customHeight="1" x14ac:dyDescent="0.3">
      <c r="B111" s="124" t="s">
        <v>56</v>
      </c>
      <c r="C111" s="132" t="s">
        <v>21</v>
      </c>
      <c r="D111" s="133"/>
      <c r="E111" s="134"/>
      <c r="F111" s="86" t="s">
        <v>55</v>
      </c>
      <c r="G111" s="135" t="s">
        <v>22</v>
      </c>
      <c r="I111" s="126" t="s">
        <v>23</v>
      </c>
      <c r="J111" s="148"/>
      <c r="K111" s="148"/>
      <c r="L111" s="148"/>
      <c r="M111" s="149"/>
    </row>
    <row r="112" spans="2:13" ht="45.75" thickBot="1" x14ac:dyDescent="0.3">
      <c r="B112" s="125"/>
      <c r="C112" s="60" t="s">
        <v>51</v>
      </c>
      <c r="D112" s="60" t="s">
        <v>53</v>
      </c>
      <c r="E112" s="61" t="s">
        <v>54</v>
      </c>
      <c r="F112" s="87" t="s">
        <v>52</v>
      </c>
      <c r="G112" s="136"/>
      <c r="I112" s="150"/>
      <c r="J112" s="151"/>
      <c r="K112" s="151"/>
      <c r="L112" s="151"/>
      <c r="M112" s="152"/>
    </row>
    <row r="113" spans="2:10" ht="23.45" customHeight="1" x14ac:dyDescent="0.25">
      <c r="B113" s="56" t="s">
        <v>61</v>
      </c>
      <c r="C113" s="78">
        <v>0</v>
      </c>
      <c r="D113" s="76">
        <v>4</v>
      </c>
      <c r="E113" s="57">
        <f>C113*D113</f>
        <v>0</v>
      </c>
      <c r="F113" s="88">
        <f>E113*12</f>
        <v>0</v>
      </c>
      <c r="G113" s="63">
        <f>F113*4</f>
        <v>0</v>
      </c>
      <c r="H113" s="50"/>
      <c r="I113" s="50"/>
      <c r="J113" s="50"/>
    </row>
    <row r="114" spans="2:10" ht="23.45" customHeight="1" thickBot="1" x14ac:dyDescent="0.3">
      <c r="B114" s="58" t="s">
        <v>72</v>
      </c>
      <c r="C114" s="81">
        <v>0</v>
      </c>
      <c r="D114" s="77">
        <v>10</v>
      </c>
      <c r="E114" s="62">
        <f>C114*D114</f>
        <v>0</v>
      </c>
      <c r="F114" s="89">
        <f>E114*12</f>
        <v>0</v>
      </c>
      <c r="G114" s="97">
        <f>F114*4</f>
        <v>0</v>
      </c>
      <c r="H114" s="50"/>
      <c r="I114" s="50"/>
      <c r="J114" s="50"/>
    </row>
    <row r="115" spans="2:10" ht="23.45" customHeight="1" thickTop="1" thickBot="1" x14ac:dyDescent="0.3">
      <c r="B115" s="59" t="s">
        <v>25</v>
      </c>
      <c r="C115" s="96">
        <f>SUM(C113:C114)</f>
        <v>0</v>
      </c>
      <c r="D115" s="95">
        <f>SUM(D113:D114)</f>
        <v>14</v>
      </c>
      <c r="E115" s="94"/>
      <c r="F115" s="90">
        <f>SUM(F113:F114)</f>
        <v>0</v>
      </c>
      <c r="G115" s="99">
        <f>SUM(G113:G114)</f>
        <v>0</v>
      </c>
      <c r="H115" s="50"/>
      <c r="I115" s="50"/>
      <c r="J115" s="50"/>
    </row>
    <row r="116" spans="2:10" ht="15.75" thickBot="1" x14ac:dyDescent="0.3"/>
    <row r="117" spans="2:10" ht="15.75" thickBot="1" x14ac:dyDescent="0.3">
      <c r="G117" s="100">
        <f>G109+G115</f>
        <v>0</v>
      </c>
    </row>
    <row r="118" spans="2:10" x14ac:dyDescent="0.25">
      <c r="B118" s="49" t="s">
        <v>71</v>
      </c>
    </row>
    <row r="119" spans="2:10" x14ac:dyDescent="0.25">
      <c r="B119" s="73" t="s">
        <v>26</v>
      </c>
    </row>
    <row r="121" spans="2:10" x14ac:dyDescent="0.25">
      <c r="B121" s="119" t="s">
        <v>59</v>
      </c>
      <c r="C121" s="137" t="s">
        <v>27</v>
      </c>
      <c r="D121" s="138"/>
      <c r="E121" s="138"/>
      <c r="F121" s="138"/>
      <c r="G121" s="138"/>
      <c r="H121" s="138"/>
      <c r="I121" s="138"/>
      <c r="J121" s="139"/>
    </row>
    <row r="122" spans="2:10" ht="45" x14ac:dyDescent="0.25">
      <c r="B122" s="120"/>
      <c r="C122" s="53" t="s">
        <v>28</v>
      </c>
      <c r="D122" s="54" t="s">
        <v>29</v>
      </c>
      <c r="E122" s="54" t="s">
        <v>30</v>
      </c>
      <c r="F122" s="54" t="s">
        <v>31</v>
      </c>
      <c r="G122" s="54" t="s">
        <v>32</v>
      </c>
      <c r="H122" s="54" t="s">
        <v>33</v>
      </c>
      <c r="I122" s="54" t="s">
        <v>34</v>
      </c>
      <c r="J122" s="54" t="s">
        <v>35</v>
      </c>
    </row>
    <row r="123" spans="2:10" s="55" customFormat="1" ht="29.25" customHeight="1" x14ac:dyDescent="0.25">
      <c r="B123" s="72" t="s">
        <v>61</v>
      </c>
      <c r="C123" s="78">
        <v>0</v>
      </c>
      <c r="D123" s="78">
        <v>0</v>
      </c>
      <c r="E123" s="78">
        <v>0</v>
      </c>
      <c r="F123" s="78">
        <v>0</v>
      </c>
      <c r="G123" s="78">
        <v>0</v>
      </c>
      <c r="H123" s="78">
        <v>0</v>
      </c>
      <c r="I123" s="78">
        <v>0</v>
      </c>
      <c r="J123" s="78">
        <v>0</v>
      </c>
    </row>
    <row r="124" spans="2:10" s="55" customFormat="1" ht="37.5" customHeight="1" x14ac:dyDescent="0.25">
      <c r="B124" s="72" t="s">
        <v>72</v>
      </c>
      <c r="C124" s="78">
        <v>0</v>
      </c>
      <c r="D124" s="78">
        <v>0</v>
      </c>
      <c r="E124" s="78">
        <v>0</v>
      </c>
      <c r="F124" s="78">
        <v>0</v>
      </c>
      <c r="G124" s="78">
        <v>0</v>
      </c>
      <c r="H124" s="78">
        <v>0</v>
      </c>
      <c r="I124" s="78">
        <v>0</v>
      </c>
      <c r="J124" s="78">
        <v>0</v>
      </c>
    </row>
    <row r="126" spans="2:10" x14ac:dyDescent="0.25">
      <c r="B126" s="119" t="s">
        <v>64</v>
      </c>
      <c r="C126" s="137" t="s">
        <v>27</v>
      </c>
      <c r="D126" s="138"/>
      <c r="E126" s="138"/>
      <c r="F126" s="138"/>
      <c r="G126" s="138"/>
      <c r="H126" s="138"/>
      <c r="I126" s="138"/>
      <c r="J126" s="139"/>
    </row>
    <row r="127" spans="2:10" ht="45" x14ac:dyDescent="0.25">
      <c r="B127" s="120"/>
      <c r="C127" s="53" t="s">
        <v>28</v>
      </c>
      <c r="D127" s="54" t="s">
        <v>29</v>
      </c>
      <c r="E127" s="54" t="s">
        <v>30</v>
      </c>
      <c r="F127" s="54" t="s">
        <v>31</v>
      </c>
      <c r="G127" s="54" t="s">
        <v>32</v>
      </c>
      <c r="H127" s="54" t="s">
        <v>33</v>
      </c>
      <c r="I127" s="54" t="s">
        <v>34</v>
      </c>
      <c r="J127" s="54" t="s">
        <v>35</v>
      </c>
    </row>
    <row r="128" spans="2:10" s="55" customFormat="1" ht="29.25" customHeight="1" x14ac:dyDescent="0.25">
      <c r="B128" s="72" t="s">
        <v>61</v>
      </c>
      <c r="C128" s="78">
        <v>0</v>
      </c>
      <c r="D128" s="78">
        <v>0</v>
      </c>
      <c r="E128" s="78">
        <v>0</v>
      </c>
      <c r="F128" s="78">
        <v>0</v>
      </c>
      <c r="G128" s="78">
        <v>0</v>
      </c>
      <c r="H128" s="78">
        <v>0</v>
      </c>
      <c r="I128" s="78">
        <v>0</v>
      </c>
      <c r="J128" s="78">
        <v>0</v>
      </c>
    </row>
    <row r="129" spans="2:13" s="55" customFormat="1" ht="37.5" customHeight="1" x14ac:dyDescent="0.25">
      <c r="B129" s="72" t="s">
        <v>72</v>
      </c>
      <c r="C129" s="78">
        <v>0</v>
      </c>
      <c r="D129" s="78">
        <v>0</v>
      </c>
      <c r="E129" s="78">
        <v>0</v>
      </c>
      <c r="F129" s="78">
        <v>0</v>
      </c>
      <c r="G129" s="78">
        <v>0</v>
      </c>
      <c r="H129" s="78">
        <v>0</v>
      </c>
      <c r="I129" s="78">
        <v>0</v>
      </c>
      <c r="J129" s="78">
        <v>0</v>
      </c>
    </row>
    <row r="130" spans="2:13" ht="15.75" thickBot="1" x14ac:dyDescent="0.3"/>
    <row r="131" spans="2:13" x14ac:dyDescent="0.25">
      <c r="B131" s="140" t="s">
        <v>36</v>
      </c>
      <c r="C131" s="141"/>
      <c r="D131" s="141"/>
      <c r="E131" s="141"/>
      <c r="F131" s="141"/>
      <c r="G131" s="141"/>
      <c r="H131" s="141"/>
      <c r="I131" s="141"/>
      <c r="J131" s="142"/>
    </row>
    <row r="132" spans="2:13" ht="15.75" thickBot="1" x14ac:dyDescent="0.3">
      <c r="B132" s="143"/>
      <c r="C132" s="144"/>
      <c r="D132" s="144"/>
      <c r="E132" s="144"/>
      <c r="F132" s="144"/>
      <c r="G132" s="144"/>
      <c r="H132" s="144"/>
      <c r="I132" s="144"/>
      <c r="J132" s="145"/>
    </row>
    <row r="135" spans="2:13" x14ac:dyDescent="0.25">
      <c r="B135" s="50" t="s">
        <v>68</v>
      </c>
    </row>
    <row r="136" spans="2:13" ht="15.75" thickBot="1" x14ac:dyDescent="0.3"/>
    <row r="137" spans="2:13" ht="18.75" x14ac:dyDescent="0.3">
      <c r="B137" s="146" t="s">
        <v>57</v>
      </c>
      <c r="C137" s="132" t="s">
        <v>21</v>
      </c>
      <c r="D137" s="133"/>
      <c r="E137" s="134"/>
      <c r="F137" s="86" t="s">
        <v>55</v>
      </c>
      <c r="G137" s="135" t="s">
        <v>22</v>
      </c>
      <c r="I137" s="126" t="s">
        <v>23</v>
      </c>
      <c r="J137" s="148"/>
      <c r="K137" s="148"/>
      <c r="L137" s="148"/>
      <c r="M137" s="149"/>
    </row>
    <row r="138" spans="2:13" ht="45.75" thickBot="1" x14ac:dyDescent="0.3">
      <c r="B138" s="147"/>
      <c r="C138" s="60" t="s">
        <v>51</v>
      </c>
      <c r="D138" s="60" t="s">
        <v>53</v>
      </c>
      <c r="E138" s="61" t="s">
        <v>54</v>
      </c>
      <c r="F138" s="87" t="s">
        <v>52</v>
      </c>
      <c r="G138" s="136"/>
      <c r="I138" s="150"/>
      <c r="J138" s="151"/>
      <c r="K138" s="151"/>
      <c r="L138" s="151"/>
      <c r="M138" s="152"/>
    </row>
    <row r="139" spans="2:13" ht="30.4" customHeight="1" x14ac:dyDescent="0.25">
      <c r="B139" s="91" t="s">
        <v>69</v>
      </c>
      <c r="C139" s="78">
        <v>0</v>
      </c>
      <c r="D139" s="83">
        <v>20</v>
      </c>
      <c r="E139" s="57">
        <f>C139*D139</f>
        <v>0</v>
      </c>
      <c r="F139" s="88">
        <f>E139*12</f>
        <v>0</v>
      </c>
      <c r="G139" s="63">
        <f>F139*4</f>
        <v>0</v>
      </c>
      <c r="H139" s="50"/>
      <c r="I139" s="50"/>
      <c r="J139" s="50"/>
    </row>
    <row r="140" spans="2:13" ht="30.4" customHeight="1" thickBot="1" x14ac:dyDescent="0.3">
      <c r="B140" s="92" t="s">
        <v>73</v>
      </c>
      <c r="C140" s="79">
        <v>0</v>
      </c>
      <c r="D140" s="84">
        <v>20</v>
      </c>
      <c r="E140" s="62">
        <f>C140*D140</f>
        <v>0</v>
      </c>
      <c r="F140" s="89">
        <f>E140*12</f>
        <v>0</v>
      </c>
      <c r="G140" s="97">
        <f>F140*4</f>
        <v>0</v>
      </c>
      <c r="H140" s="50"/>
      <c r="I140" s="50"/>
      <c r="J140" s="50"/>
    </row>
    <row r="141" spans="2:13" ht="30.4" customHeight="1" thickTop="1" thickBot="1" x14ac:dyDescent="0.3">
      <c r="B141" s="93" t="s">
        <v>25</v>
      </c>
      <c r="C141" s="96">
        <f>SUM(C139:C140)</f>
        <v>0</v>
      </c>
      <c r="D141" s="95">
        <f>SUM(D139:D140)</f>
        <v>40</v>
      </c>
      <c r="E141" s="94"/>
      <c r="F141" s="98">
        <f>SUM(F139:F140)</f>
        <v>0</v>
      </c>
      <c r="G141" s="99">
        <f>SUM(G139:G140)</f>
        <v>0</v>
      </c>
      <c r="H141" s="50"/>
      <c r="I141" s="50"/>
      <c r="J141" s="50"/>
    </row>
    <row r="142" spans="2:13" ht="15.75" thickBot="1" x14ac:dyDescent="0.3">
      <c r="B142" s="64"/>
      <c r="C142" s="85"/>
      <c r="D142" s="66"/>
      <c r="F142" s="50"/>
      <c r="G142" s="50"/>
      <c r="H142" s="50"/>
      <c r="I142" s="50"/>
      <c r="J142" s="50"/>
    </row>
    <row r="143" spans="2:13" ht="18.75" customHeight="1" x14ac:dyDescent="0.3">
      <c r="B143" s="124" t="s">
        <v>56</v>
      </c>
      <c r="C143" s="132" t="s">
        <v>21</v>
      </c>
      <c r="D143" s="133"/>
      <c r="E143" s="134"/>
      <c r="F143" s="86" t="s">
        <v>55</v>
      </c>
      <c r="G143" s="135" t="s">
        <v>22</v>
      </c>
      <c r="I143" s="126" t="s">
        <v>23</v>
      </c>
      <c r="J143" s="148"/>
      <c r="K143" s="148"/>
      <c r="L143" s="148"/>
      <c r="M143" s="149"/>
    </row>
    <row r="144" spans="2:13" ht="45.75" thickBot="1" x14ac:dyDescent="0.3">
      <c r="B144" s="125"/>
      <c r="C144" s="60" t="s">
        <v>51</v>
      </c>
      <c r="D144" s="60" t="s">
        <v>53</v>
      </c>
      <c r="E144" s="61" t="s">
        <v>54</v>
      </c>
      <c r="F144" s="87" t="s">
        <v>52</v>
      </c>
      <c r="G144" s="136"/>
      <c r="I144" s="150"/>
      <c r="J144" s="151"/>
      <c r="K144" s="151"/>
      <c r="L144" s="151"/>
      <c r="M144" s="152"/>
    </row>
    <row r="145" spans="2:10" ht="30.4" customHeight="1" x14ac:dyDescent="0.25">
      <c r="B145" s="56" t="s">
        <v>69</v>
      </c>
      <c r="C145" s="78">
        <v>0</v>
      </c>
      <c r="D145" s="83">
        <v>5</v>
      </c>
      <c r="E145" s="57">
        <f>C145*D145</f>
        <v>0</v>
      </c>
      <c r="F145" s="88">
        <f>E145*12</f>
        <v>0</v>
      </c>
      <c r="G145" s="63">
        <f>F145*4</f>
        <v>0</v>
      </c>
      <c r="H145" s="50"/>
      <c r="I145" s="50"/>
      <c r="J145" s="50"/>
    </row>
    <row r="146" spans="2:10" ht="30.4" customHeight="1" thickBot="1" x14ac:dyDescent="0.3">
      <c r="B146" s="58" t="s">
        <v>73</v>
      </c>
      <c r="C146" s="81">
        <v>0</v>
      </c>
      <c r="D146" s="84">
        <v>10</v>
      </c>
      <c r="E146" s="62">
        <f>C146*D146</f>
        <v>0</v>
      </c>
      <c r="F146" s="89">
        <f>E146*12</f>
        <v>0</v>
      </c>
      <c r="G146" s="97">
        <f>F146*4</f>
        <v>0</v>
      </c>
      <c r="H146" s="50"/>
      <c r="I146" s="50"/>
      <c r="J146" s="50"/>
    </row>
    <row r="147" spans="2:10" ht="30.4" customHeight="1" thickTop="1" thickBot="1" x14ac:dyDescent="0.3">
      <c r="B147" s="59" t="s">
        <v>25</v>
      </c>
      <c r="C147" s="96">
        <f>SUM(C145:C146)</f>
        <v>0</v>
      </c>
      <c r="D147" s="95">
        <f>SUM(D145:D146)</f>
        <v>15</v>
      </c>
      <c r="E147" s="94"/>
      <c r="F147" s="90">
        <f>SUM(F145:F146)</f>
        <v>0</v>
      </c>
      <c r="G147" s="99">
        <f>SUM(G145:G146)</f>
        <v>0</v>
      </c>
      <c r="H147" s="50"/>
      <c r="I147" s="50"/>
      <c r="J147" s="50"/>
    </row>
    <row r="148" spans="2:10" ht="15.75" thickBot="1" x14ac:dyDescent="0.3"/>
    <row r="149" spans="2:10" ht="15.75" thickBot="1" x14ac:dyDescent="0.3">
      <c r="G149" s="100">
        <f>G141+G147</f>
        <v>0</v>
      </c>
    </row>
    <row r="150" spans="2:10" x14ac:dyDescent="0.25">
      <c r="B150" s="49" t="s">
        <v>71</v>
      </c>
    </row>
    <row r="151" spans="2:10" x14ac:dyDescent="0.25">
      <c r="B151" s="73" t="s">
        <v>26</v>
      </c>
    </row>
    <row r="153" spans="2:10" x14ac:dyDescent="0.25">
      <c r="B153" s="119" t="s">
        <v>59</v>
      </c>
      <c r="C153" s="137" t="s">
        <v>27</v>
      </c>
      <c r="D153" s="138"/>
      <c r="E153" s="138"/>
      <c r="F153" s="138"/>
      <c r="G153" s="138"/>
      <c r="H153" s="138"/>
      <c r="I153" s="138"/>
      <c r="J153" s="139"/>
    </row>
    <row r="154" spans="2:10" ht="45" x14ac:dyDescent="0.25">
      <c r="B154" s="120"/>
      <c r="C154" s="54" t="s">
        <v>29</v>
      </c>
      <c r="D154" s="54" t="s">
        <v>30</v>
      </c>
      <c r="E154" s="54" t="s">
        <v>31</v>
      </c>
      <c r="F154" s="54" t="s">
        <v>32</v>
      </c>
      <c r="G154" s="54" t="s">
        <v>33</v>
      </c>
      <c r="H154" s="54" t="s">
        <v>34</v>
      </c>
      <c r="I154" s="54" t="s">
        <v>35</v>
      </c>
    </row>
    <row r="155" spans="2:10" s="55" customFormat="1" ht="30.4" customHeight="1" x14ac:dyDescent="0.25">
      <c r="B155" s="72" t="s">
        <v>69</v>
      </c>
      <c r="C155" s="78">
        <v>0</v>
      </c>
      <c r="D155" s="78">
        <v>0</v>
      </c>
      <c r="E155" s="78">
        <v>0</v>
      </c>
      <c r="F155" s="78">
        <v>0</v>
      </c>
      <c r="G155" s="78">
        <v>0</v>
      </c>
      <c r="H155" s="78">
        <v>0</v>
      </c>
      <c r="I155" s="78">
        <v>0</v>
      </c>
    </row>
    <row r="156" spans="2:10" s="55" customFormat="1" ht="30.4" customHeight="1" x14ac:dyDescent="0.25">
      <c r="B156" s="72" t="s">
        <v>73</v>
      </c>
      <c r="C156" s="78">
        <v>0</v>
      </c>
      <c r="D156" s="78">
        <v>0</v>
      </c>
      <c r="E156" s="78">
        <v>0</v>
      </c>
      <c r="F156" s="78">
        <v>0</v>
      </c>
      <c r="G156" s="78">
        <v>0</v>
      </c>
      <c r="H156" s="78">
        <v>0</v>
      </c>
      <c r="I156" s="78">
        <v>0</v>
      </c>
    </row>
    <row r="158" spans="2:10" x14ac:dyDescent="0.25">
      <c r="B158" s="119" t="s">
        <v>64</v>
      </c>
      <c r="C158" s="137" t="s">
        <v>27</v>
      </c>
      <c r="D158" s="138"/>
      <c r="E158" s="138"/>
      <c r="F158" s="138"/>
      <c r="G158" s="138"/>
      <c r="H158" s="138"/>
      <c r="I158" s="138"/>
      <c r="J158" s="139"/>
    </row>
    <row r="159" spans="2:10" ht="45" x14ac:dyDescent="0.25">
      <c r="B159" s="120"/>
      <c r="C159" s="54" t="s">
        <v>29</v>
      </c>
      <c r="D159" s="54" t="s">
        <v>30</v>
      </c>
      <c r="E159" s="54" t="s">
        <v>31</v>
      </c>
      <c r="F159" s="54" t="s">
        <v>32</v>
      </c>
      <c r="G159" s="54" t="s">
        <v>33</v>
      </c>
      <c r="H159" s="54" t="s">
        <v>34</v>
      </c>
      <c r="I159" s="54" t="s">
        <v>35</v>
      </c>
    </row>
    <row r="160" spans="2:10" s="55" customFormat="1" ht="30.4" customHeight="1" x14ac:dyDescent="0.25">
      <c r="B160" s="72" t="s">
        <v>69</v>
      </c>
      <c r="C160" s="78">
        <v>0</v>
      </c>
      <c r="D160" s="78">
        <v>0</v>
      </c>
      <c r="E160" s="78">
        <v>0</v>
      </c>
      <c r="F160" s="78">
        <v>0</v>
      </c>
      <c r="G160" s="78">
        <v>0</v>
      </c>
      <c r="H160" s="78">
        <v>0</v>
      </c>
      <c r="I160" s="78">
        <v>0</v>
      </c>
    </row>
    <row r="161" spans="2:10" s="55" customFormat="1" ht="30.4" customHeight="1" x14ac:dyDescent="0.25">
      <c r="B161" s="72" t="s">
        <v>73</v>
      </c>
      <c r="C161" s="78">
        <v>0</v>
      </c>
      <c r="D161" s="78">
        <v>0</v>
      </c>
      <c r="E161" s="78">
        <v>0</v>
      </c>
      <c r="F161" s="78">
        <v>0</v>
      </c>
      <c r="G161" s="78">
        <v>0</v>
      </c>
      <c r="H161" s="78">
        <v>0</v>
      </c>
      <c r="I161" s="78">
        <v>0</v>
      </c>
    </row>
    <row r="162" spans="2:10" ht="15.75" thickBot="1" x14ac:dyDescent="0.3"/>
    <row r="163" spans="2:10" x14ac:dyDescent="0.25">
      <c r="B163" s="140" t="s">
        <v>36</v>
      </c>
      <c r="C163" s="141"/>
      <c r="D163" s="141"/>
      <c r="E163" s="141"/>
      <c r="F163" s="141"/>
      <c r="G163" s="141"/>
      <c r="H163" s="141"/>
      <c r="I163" s="141"/>
      <c r="J163" s="142"/>
    </row>
    <row r="164" spans="2:10" ht="15.75" thickBot="1" x14ac:dyDescent="0.3">
      <c r="B164" s="143"/>
      <c r="C164" s="144"/>
      <c r="D164" s="144"/>
      <c r="E164" s="144"/>
      <c r="F164" s="144"/>
      <c r="G164" s="144"/>
      <c r="H164" s="144"/>
      <c r="I164" s="144"/>
      <c r="J164" s="145"/>
    </row>
  </sheetData>
  <sheetProtection algorithmName="SHA-512" hashValue="oxLMrbETZq75d3f7UPJM2ohzt7SR6zWsoHhbHdJmO9zyWteEotbfnKUOH3Ntem4iikZHgzqjxafJM36akSVeWw==" saltValue="vsJsNlFr7E/WAoO7MFobpA==" spinCount="100000" sheet="1" objects="1" scenarios="1"/>
  <mergeCells count="66">
    <mergeCell ref="B30:B31"/>
    <mergeCell ref="B57:B58"/>
    <mergeCell ref="C57:J57"/>
    <mergeCell ref="B62:B63"/>
    <mergeCell ref="C62:J62"/>
    <mergeCell ref="B41:B42"/>
    <mergeCell ref="C41:E41"/>
    <mergeCell ref="G41:G42"/>
    <mergeCell ref="I41:M42"/>
    <mergeCell ref="B47:B48"/>
    <mergeCell ref="C47:E47"/>
    <mergeCell ref="G47:G48"/>
    <mergeCell ref="I47:M48"/>
    <mergeCell ref="C30:I30"/>
    <mergeCell ref="B35:I36"/>
    <mergeCell ref="B3:J3"/>
    <mergeCell ref="B25:B26"/>
    <mergeCell ref="B15:B16"/>
    <mergeCell ref="C15:E15"/>
    <mergeCell ref="G15:G16"/>
    <mergeCell ref="I15:M16"/>
    <mergeCell ref="B9:B10"/>
    <mergeCell ref="G9:G10"/>
    <mergeCell ref="I9:M10"/>
    <mergeCell ref="C9:E9"/>
    <mergeCell ref="C25:I25"/>
    <mergeCell ref="B67:J68"/>
    <mergeCell ref="B73:B74"/>
    <mergeCell ref="C73:E73"/>
    <mergeCell ref="G73:G74"/>
    <mergeCell ref="I73:M74"/>
    <mergeCell ref="B79:B80"/>
    <mergeCell ref="C79:E79"/>
    <mergeCell ref="G79:G80"/>
    <mergeCell ref="I79:M80"/>
    <mergeCell ref="B89:B90"/>
    <mergeCell ref="C89:J89"/>
    <mergeCell ref="B94:B95"/>
    <mergeCell ref="C94:J94"/>
    <mergeCell ref="B99:J100"/>
    <mergeCell ref="B105:B106"/>
    <mergeCell ref="C105:E105"/>
    <mergeCell ref="G105:G106"/>
    <mergeCell ref="I105:M106"/>
    <mergeCell ref="B131:J132"/>
    <mergeCell ref="B111:B112"/>
    <mergeCell ref="C111:E111"/>
    <mergeCell ref="G111:G112"/>
    <mergeCell ref="I111:M112"/>
    <mergeCell ref="B121:B122"/>
    <mergeCell ref="C121:J121"/>
    <mergeCell ref="B126:B127"/>
    <mergeCell ref="C126:J126"/>
    <mergeCell ref="B137:B138"/>
    <mergeCell ref="C137:E137"/>
    <mergeCell ref="G137:G138"/>
    <mergeCell ref="I137:M138"/>
    <mergeCell ref="B143:B144"/>
    <mergeCell ref="C143:E143"/>
    <mergeCell ref="G143:G144"/>
    <mergeCell ref="I143:M144"/>
    <mergeCell ref="B153:B154"/>
    <mergeCell ref="C153:J153"/>
    <mergeCell ref="B158:B159"/>
    <mergeCell ref="C158:J158"/>
    <mergeCell ref="B163:J16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1"/>
  <sheetViews>
    <sheetView zoomScale="96" zoomScaleNormal="90" workbookViewId="0">
      <selection activeCell="H9" sqref="H9"/>
    </sheetView>
  </sheetViews>
  <sheetFormatPr defaultColWidth="9" defaultRowHeight="15" x14ac:dyDescent="0.25"/>
  <cols>
    <col min="1" max="1" width="4.5703125" style="1" customWidth="1"/>
    <col min="2" max="2" width="40.5703125" style="1" customWidth="1"/>
    <col min="3" max="3" width="15.42578125" style="1" customWidth="1"/>
    <col min="4" max="16384" width="9" style="1"/>
  </cols>
  <sheetData>
    <row r="1" spans="2:12" s="5" customFormat="1" ht="26.25" x14ac:dyDescent="0.2">
      <c r="B1" s="4" t="s">
        <v>48</v>
      </c>
      <c r="C1" s="3"/>
      <c r="D1" s="3"/>
      <c r="E1" s="3"/>
      <c r="F1" s="3"/>
    </row>
    <row r="2" spans="2:12" s="5" customFormat="1" ht="6.75" customHeight="1" x14ac:dyDescent="0.2">
      <c r="B2" s="172"/>
      <c r="C2" s="172"/>
      <c r="D2" s="172"/>
      <c r="E2" s="172"/>
      <c r="F2" s="172"/>
      <c r="G2" s="172"/>
      <c r="H2" s="172"/>
      <c r="I2" s="172"/>
      <c r="J2" s="172"/>
      <c r="K2" s="172"/>
      <c r="L2" s="36"/>
    </row>
    <row r="3" spans="2:12" s="5" customFormat="1" ht="49.5" customHeight="1" x14ac:dyDescent="0.2">
      <c r="B3" s="173" t="s">
        <v>49</v>
      </c>
      <c r="C3" s="174"/>
      <c r="D3" s="175"/>
    </row>
    <row r="4" spans="2:12" s="5" customFormat="1" ht="7.35" customHeight="1" x14ac:dyDescent="0.2"/>
    <row r="5" spans="2:12" s="5" customFormat="1" ht="11.85" customHeight="1" x14ac:dyDescent="0.2">
      <c r="B5" s="39" t="s">
        <v>38</v>
      </c>
      <c r="C5" s="24" t="s">
        <v>17</v>
      </c>
    </row>
    <row r="6" spans="2:12" s="5" customFormat="1" ht="12.75" x14ac:dyDescent="0.2">
      <c r="B6" s="37" t="s">
        <v>50</v>
      </c>
      <c r="C6" s="82">
        <v>0</v>
      </c>
    </row>
    <row r="7" spans="2:12" s="5" customFormat="1" ht="12.75" x14ac:dyDescent="0.2">
      <c r="B7" s="40"/>
      <c r="C7" s="44">
        <f>SUM(C6:C6)</f>
        <v>0</v>
      </c>
    </row>
    <row r="8" spans="2:12" s="14" customFormat="1" ht="13.5" thickBot="1" x14ac:dyDescent="0.25">
      <c r="C8" s="38"/>
      <c r="D8" s="38"/>
      <c r="H8" s="5"/>
    </row>
    <row r="9" spans="2:12" s="5" customFormat="1" ht="12.75" x14ac:dyDescent="0.2">
      <c r="B9" s="176" t="s">
        <v>23</v>
      </c>
      <c r="C9" s="177"/>
      <c r="D9" s="178"/>
    </row>
    <row r="10" spans="2:12" s="5" customFormat="1" ht="12.75" x14ac:dyDescent="0.2">
      <c r="B10" s="179"/>
      <c r="C10" s="180"/>
      <c r="D10" s="181"/>
    </row>
    <row r="11" spans="2:12" s="5" customFormat="1" ht="79.5" customHeight="1" thickBot="1" x14ac:dyDescent="0.25">
      <c r="B11" s="182"/>
      <c r="C11" s="183"/>
      <c r="D11" s="184"/>
    </row>
  </sheetData>
  <sheetProtection algorithmName="SHA-512" hashValue="7Isv2UooiCICgS8Et670aQSe7mEsopnpP4DzfC0qM6l2SIxkToKRsumC2HMvma3RJMT1X61Lg7jwdR8MwxVQAA==" saltValue="D26949ZCvv4icSPIub+Iuw==" spinCount="100000" sheet="1" objects="1" scenarios="1"/>
  <mergeCells count="3">
    <mergeCell ref="B2:K2"/>
    <mergeCell ref="B3:D3"/>
    <mergeCell ref="B9:D11"/>
  </mergeCells>
  <pageMargins left="0.7" right="0.7" top="0.75" bottom="0.75" header="0.3" footer="0.3"/>
  <headerFooter>
    <oddHeader>&amp;R&amp;"Calibri"&amp;10&amp;K000000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a153af3a-88be-4167-abce-2fd366c974cc" xsi:nil="true"/>
    <DocumentType xmlns="a153af3a-88be-4167-abce-2fd366c974cc" xsi:nil="true"/>
    <_dlc_DocId xmlns="15ac8131-6f28-437f-bb89-657faef636c8">ESM1-244363895-30628</_dlc_DocId>
    <_dlc_DocIdUrl xmlns="15ac8131-6f28-437f-bb89-657faef636c8">
      <Url>https://esm.sharepoint.com/sites/BAU-CLP/_layouts/15/DocIdRedir.aspx?ID=ESM1-244363895-30628</Url>
      <Description>ESM1-244363895-30628</Description>
    </_dlc_DocIdUrl>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B07F1-5F23-4730-AE09-FDA4D852851C}">
  <ds:schemaRefs>
    <ds:schemaRef ds:uri="http://schemas.microsoft.com/office/2006/documentManagement/types"/>
    <ds:schemaRef ds:uri="http://purl.org/dc/dcmitype/"/>
    <ds:schemaRef ds:uri="http://purl.org/dc/elements/1.1/"/>
    <ds:schemaRef ds:uri="15ac8131-6f28-437f-bb89-657faef636c8"/>
    <ds:schemaRef ds:uri="http://schemas.microsoft.com/office/2006/metadata/properties"/>
    <ds:schemaRef ds:uri="http://www.w3.org/XML/1998/namespace"/>
    <ds:schemaRef ds:uri="a153af3a-88be-4167-abce-2fd366c974cc"/>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430193F-9ACD-44E6-A5FB-0D0E5D87E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FC99D-2457-4957-9845-333FE715D992}">
  <ds:schemaRefs>
    <ds:schemaRef ds:uri="http://schemas.microsoft.com/sharepoint/events"/>
  </ds:schemaRefs>
</ds:datastoreItem>
</file>

<file path=customXml/itemProps4.xml><?xml version="1.0" encoding="utf-8"?>
<ds:datastoreItem xmlns:ds="http://schemas.openxmlformats.org/officeDocument/2006/customXml" ds:itemID="{70C4AC91-A287-4066-AC9A-EEC7A9880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&amp; Inst</vt:lpstr>
      <vt:lpstr>Summary</vt:lpstr>
      <vt:lpstr>1. Services</vt:lpstr>
      <vt:lpstr>2. Optional Services</vt:lpstr>
      <vt:lpstr>3. Start-up implementation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Volltrauer Sarah</dc:creator>
  <cp:keywords/>
  <dc:description/>
  <cp:lastModifiedBy>Ampeglio Amore</cp:lastModifiedBy>
  <cp:revision/>
  <dcterms:created xsi:type="dcterms:W3CDTF">2015-06-05T18:19:34Z</dcterms:created>
  <dcterms:modified xsi:type="dcterms:W3CDTF">2025-04-10T07:14:31Z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SV_QUERY_LIST_4F35BF76-6C0D-4D9B-82B2-816C12CF3733">
    <vt:lpwstr>empty_477D106A-C0D6-4607-AEBD-E2C9D60EA279</vt:lpwstr>
  </property>
  <property fmtid="{D5CDD505-2E9C-101B-9397-08002B2CF9AE}" pid="4" name="_dlc_DocIdItemGuid">
    <vt:lpwstr>a39d523f-209f-4656-8765-697c2a738791</vt:lpwstr>
  </property>
  <property fmtid="{D5CDD505-2E9C-101B-9397-08002B2CF9AE}" pid="5" name="MSIP_Label_1764a71f-7e5e-4aeb-ba26-1fccf4925c1d_Enabled">
    <vt:lpwstr>true</vt:lpwstr>
  </property>
  <property fmtid="{D5CDD505-2E9C-101B-9397-08002B2CF9AE}" pid="6" name="MSIP_Label_1764a71f-7e5e-4aeb-ba26-1fccf4925c1d_SetDate">
    <vt:lpwstr>2023-07-05T09:37:39Z</vt:lpwstr>
  </property>
  <property fmtid="{D5CDD505-2E9C-101B-9397-08002B2CF9AE}" pid="7" name="MSIP_Label_1764a71f-7e5e-4aeb-ba26-1fccf4925c1d_Method">
    <vt:lpwstr>Standard</vt:lpwstr>
  </property>
  <property fmtid="{D5CDD505-2E9C-101B-9397-08002B2CF9AE}" pid="8" name="MSIP_Label_1764a71f-7e5e-4aeb-ba26-1fccf4925c1d_Name">
    <vt:lpwstr>Internal</vt:lpwstr>
  </property>
  <property fmtid="{D5CDD505-2E9C-101B-9397-08002B2CF9AE}" pid="9" name="MSIP_Label_1764a71f-7e5e-4aeb-ba26-1fccf4925c1d_SiteId">
    <vt:lpwstr>98e29ecf-22bf-49bc-85a7-51537b56ef79</vt:lpwstr>
  </property>
  <property fmtid="{D5CDD505-2E9C-101B-9397-08002B2CF9AE}" pid="10" name="MSIP_Label_1764a71f-7e5e-4aeb-ba26-1fccf4925c1d_ActionId">
    <vt:lpwstr>3de30abe-92a9-4bc0-a86f-16faab1a470a</vt:lpwstr>
  </property>
  <property fmtid="{D5CDD505-2E9C-101B-9397-08002B2CF9AE}" pid="11" name="MSIP_Label_1764a71f-7e5e-4aeb-ba26-1fccf4925c1d_ContentBits">
    <vt:lpwstr>1</vt:lpwstr>
  </property>
  <property fmtid="{D5CDD505-2E9C-101B-9397-08002B2CF9AE}" pid="12" name="MediaServiceImageTags">
    <vt:lpwstr/>
  </property>
</Properties>
</file>