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a.amore\Downloads\"/>
    </mc:Choice>
  </mc:AlternateContent>
  <xr:revisionPtr revIDLastSave="0" documentId="13_ncr:1_{A78EF71F-3D68-4DC5-9243-B1F9FE1788A3}" xr6:coauthVersionLast="47" xr6:coauthVersionMax="47" xr10:uidLastSave="{00000000-0000-0000-0000-000000000000}"/>
  <bookViews>
    <workbookView xWindow="2340" yWindow="30" windowWidth="24195" windowHeight="15525" tabRatio="697" activeTab="3" xr2:uid="{00000000-000D-0000-FFFF-FFFF00000000}"/>
  </bookViews>
  <sheets>
    <sheet name="Overview &amp; Inst" sheetId="3" r:id="rId1"/>
    <sheet name="Summary" sheetId="4" r:id="rId2"/>
    <sheet name="1. Services" sheetId="15" r:id="rId3"/>
    <sheet name="2. Optional Services" sheetId="16" r:id="rId4"/>
    <sheet name="3. Start-up implementation"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9" i="16" l="1"/>
  <c r="E145" i="16"/>
  <c r="F145" i="16" s="1"/>
  <c r="G145" i="16" s="1"/>
  <c r="E146" i="16"/>
  <c r="F146" i="16" s="1"/>
  <c r="G146" i="16" s="1"/>
  <c r="C147" i="16"/>
  <c r="D147" i="16"/>
  <c r="E139" i="16"/>
  <c r="F139" i="16" s="1"/>
  <c r="E140" i="16"/>
  <c r="F140" i="16" s="1"/>
  <c r="G140" i="16" s="1"/>
  <c r="C141" i="16"/>
  <c r="D141" i="16"/>
  <c r="D10" i="15"/>
  <c r="C19" i="16"/>
  <c r="D11" i="15"/>
  <c r="D115" i="16"/>
  <c r="C115" i="16"/>
  <c r="E114" i="16"/>
  <c r="F114" i="16" s="1"/>
  <c r="G114" i="16" s="1"/>
  <c r="E113" i="16"/>
  <c r="F113" i="16" s="1"/>
  <c r="D109" i="16"/>
  <c r="E108" i="16"/>
  <c r="F108" i="16" s="1"/>
  <c r="G108" i="16" s="1"/>
  <c r="E107" i="16"/>
  <c r="F107" i="16" s="1"/>
  <c r="D83" i="16"/>
  <c r="C83" i="16"/>
  <c r="E82" i="16"/>
  <c r="F82" i="16" s="1"/>
  <c r="G82" i="16" s="1"/>
  <c r="E81" i="16"/>
  <c r="F81" i="16" s="1"/>
  <c r="D77" i="16"/>
  <c r="C77" i="16"/>
  <c r="E76" i="16"/>
  <c r="F76" i="16" s="1"/>
  <c r="G76" i="16" s="1"/>
  <c r="E75" i="16"/>
  <c r="F75" i="16" s="1"/>
  <c r="D51" i="16"/>
  <c r="C51" i="16"/>
  <c r="E50" i="16"/>
  <c r="F50" i="16" s="1"/>
  <c r="G50" i="16" s="1"/>
  <c r="E49" i="16"/>
  <c r="F49" i="16" s="1"/>
  <c r="D45" i="16"/>
  <c r="C45" i="16"/>
  <c r="E44" i="16"/>
  <c r="F44" i="16" s="1"/>
  <c r="G44" i="16" s="1"/>
  <c r="E43" i="16"/>
  <c r="F43" i="16" s="1"/>
  <c r="G147" i="16" l="1"/>
  <c r="F141" i="16"/>
  <c r="G139" i="16"/>
  <c r="G141" i="16" s="1"/>
  <c r="F147" i="16"/>
  <c r="G113" i="16"/>
  <c r="G115" i="16" s="1"/>
  <c r="F115" i="16"/>
  <c r="G107" i="16"/>
  <c r="G109" i="16" s="1"/>
  <c r="F109" i="16"/>
  <c r="F77" i="16"/>
  <c r="G75" i="16"/>
  <c r="G77" i="16" s="1"/>
  <c r="F83" i="16"/>
  <c r="G81" i="16"/>
  <c r="G83" i="16" s="1"/>
  <c r="F45" i="16"/>
  <c r="G43" i="16"/>
  <c r="G45" i="16" s="1"/>
  <c r="F51" i="16"/>
  <c r="G49" i="16"/>
  <c r="G51" i="16" s="1"/>
  <c r="G149" i="16" l="1"/>
  <c r="G117" i="16"/>
  <c r="G85" i="16"/>
  <c r="G53" i="16"/>
  <c r="D19" i="16"/>
  <c r="E18" i="16"/>
  <c r="F18" i="16" s="1"/>
  <c r="G18" i="16" s="1"/>
  <c r="E17" i="16"/>
  <c r="F17" i="16" s="1"/>
  <c r="D18" i="15"/>
  <c r="C18" i="15"/>
  <c r="E17" i="15"/>
  <c r="F17" i="15" s="1"/>
  <c r="G17" i="15" s="1"/>
  <c r="E16" i="15"/>
  <c r="F16" i="15" s="1"/>
  <c r="D12" i="15"/>
  <c r="C12" i="15"/>
  <c r="E11" i="15"/>
  <c r="F11" i="15" s="1"/>
  <c r="G11" i="15" s="1"/>
  <c r="E10" i="15"/>
  <c r="F10" i="15" s="1"/>
  <c r="E12" i="16"/>
  <c r="F12" i="16" s="1"/>
  <c r="G12" i="16" s="1"/>
  <c r="E11" i="16"/>
  <c r="F11" i="16" s="1"/>
  <c r="D13" i="16"/>
  <c r="C13" i="16"/>
  <c r="C13" i="3"/>
  <c r="C7" i="7"/>
  <c r="D14" i="4" s="1"/>
  <c r="F19" i="16" l="1"/>
  <c r="G17" i="16"/>
  <c r="G19" i="16" s="1"/>
  <c r="F18" i="15"/>
  <c r="G16" i="15"/>
  <c r="G18" i="15" s="1"/>
  <c r="F12" i="15"/>
  <c r="F20" i="15" s="1"/>
  <c r="G10" i="15"/>
  <c r="G12" i="15" s="1"/>
  <c r="F13" i="16"/>
  <c r="G11" i="16"/>
  <c r="G13" i="16" s="1"/>
  <c r="C14" i="3"/>
  <c r="G21" i="16" l="1"/>
  <c r="D9" i="4" s="1"/>
  <c r="G20" i="15"/>
  <c r="D5" i="4" s="1"/>
  <c r="C18" i="3"/>
  <c r="C19" i="3" s="1"/>
  <c r="D19" i="4" l="1"/>
  <c r="D18" i="4"/>
</calcChain>
</file>

<file path=xl/sharedStrings.xml><?xml version="1.0" encoding="utf-8"?>
<sst xmlns="http://schemas.openxmlformats.org/spreadsheetml/2006/main" count="348" uniqueCount="82">
  <si>
    <t>Notes:</t>
  </si>
  <si>
    <t>'How to complete' Instructions:</t>
  </si>
  <si>
    <r>
      <rPr>
        <u/>
        <sz val="10"/>
        <rFont val="Calibri"/>
        <family val="2"/>
        <scheme val="minor"/>
      </rPr>
      <t xml:space="preserve">Please complete only the Cells in Yellow </t>
    </r>
    <r>
      <rPr>
        <sz val="10"/>
        <rFont val="Calibri"/>
        <family val="2"/>
        <scheme val="minor"/>
      </rPr>
      <t>with either price (€) or quantity information. Please provide any supporting calculations, assumptions or other information within the comments box.</t>
    </r>
  </si>
  <si>
    <r>
      <t xml:space="preserve">Cells in Orange are used for calculations. </t>
    </r>
    <r>
      <rPr>
        <u/>
        <sz val="10"/>
        <rFont val="Calibri"/>
        <family val="2"/>
        <scheme val="minor"/>
      </rPr>
      <t>Please do not modify those.</t>
    </r>
    <r>
      <rPr>
        <sz val="10"/>
        <rFont val="Calibri"/>
        <family val="2"/>
        <scheme val="minor"/>
      </rPr>
      <t xml:space="preserve"> </t>
    </r>
  </si>
  <si>
    <t xml:space="preserve">Cells in white do not require any input.
</t>
  </si>
  <si>
    <r>
      <t>Cells in blue are used for the price evaluation.</t>
    </r>
    <r>
      <rPr>
        <u/>
        <sz val="10"/>
        <rFont val="Calibri"/>
        <family val="2"/>
        <scheme val="minor"/>
      </rPr>
      <t xml:space="preserve"> Please do not modify those</t>
    </r>
    <r>
      <rPr>
        <sz val="10"/>
        <rFont val="Calibri"/>
        <family val="2"/>
        <scheme val="minor"/>
      </rPr>
      <t>.</t>
    </r>
  </si>
  <si>
    <t>Price Categories</t>
  </si>
  <si>
    <t xml:space="preserve">Weighting </t>
  </si>
  <si>
    <t xml:space="preserve">4. Start-up phase Implementation (one-off cost) </t>
  </si>
  <si>
    <t xml:space="preserve">Price Weighting Total </t>
  </si>
  <si>
    <t>RFP Evaluation Summary</t>
  </si>
  <si>
    <t>Total Quality Weighting</t>
  </si>
  <si>
    <t>Total Price Weighting</t>
  </si>
  <si>
    <t>Total Weighting</t>
  </si>
  <si>
    <t>Price Evaluation Summary</t>
  </si>
  <si>
    <t xml:space="preserve"> </t>
  </si>
  <si>
    <t xml:space="preserve"> Price</t>
  </si>
  <si>
    <t>Total cost</t>
  </si>
  <si>
    <t xml:space="preserve">3. Start-up phase Implementation (one-off cost) </t>
  </si>
  <si>
    <t xml:space="preserve">Total cost for 4 years </t>
  </si>
  <si>
    <t>Weighted Total cost for 4 years (to be used for evaluation of the Candidate's commercial response)</t>
  </si>
  <si>
    <t>Total monthly costs</t>
  </si>
  <si>
    <t xml:space="preserve">Total costs for 4 years contract duration 
</t>
  </si>
  <si>
    <t>Comments:</t>
  </si>
  <si>
    <t>Service Desk Officer</t>
  </si>
  <si>
    <t>Total</t>
  </si>
  <si>
    <t>The following costs are NOT considered in the evaluation of the Commercial Response, but will be included in the Contract:</t>
  </si>
  <si>
    <t>Hourly rate</t>
  </si>
  <si>
    <t>Standard business day</t>
  </si>
  <si>
    <t>Overtime
Standard business day</t>
  </si>
  <si>
    <t>Saturday</t>
  </si>
  <si>
    <t>Overtime
Saturday</t>
  </si>
  <si>
    <t>Sunday</t>
  </si>
  <si>
    <t>Overtime
Sunday</t>
  </si>
  <si>
    <t>Public holiday</t>
  </si>
  <si>
    <t>Overtime
Public holiday</t>
  </si>
  <si>
    <t xml:space="preserve">Comments: </t>
  </si>
  <si>
    <t>2.2.1 Sustainability services</t>
  </si>
  <si>
    <t>Item</t>
  </si>
  <si>
    <t>Sustainability Manager</t>
  </si>
  <si>
    <t>Sustainability Support</t>
  </si>
  <si>
    <t>2.2.2 Project management and support services</t>
  </si>
  <si>
    <t>Monthly costs</t>
  </si>
  <si>
    <t>Project Manager</t>
  </si>
  <si>
    <t>Project Support</t>
  </si>
  <si>
    <t>2.2.3 Occupational Health and Safety (OHS) services</t>
  </si>
  <si>
    <t>OHS Manager</t>
  </si>
  <si>
    <t>OHS Support</t>
  </si>
  <si>
    <t xml:space="preserve">3. Start-up Implementation (one-off cost) </t>
  </si>
  <si>
    <t>Please specify all implementation charges that you foresee being incurred in line with the requirements set in the Terms of Reference.</t>
  </si>
  <si>
    <t>Start-up Implementation Charge (one-off)</t>
  </si>
  <si>
    <t>Hourly rate
(standard business day)</t>
  </si>
  <si>
    <t>Total annual</t>
  </si>
  <si>
    <t>Number of hours 
per month*</t>
  </si>
  <si>
    <t>Monthly cost</t>
  </si>
  <si>
    <t>Annual costs</t>
  </si>
  <si>
    <r>
      <t xml:space="preserve">Role 
performing services
</t>
    </r>
    <r>
      <rPr>
        <b/>
        <sz val="10"/>
        <color rgb="FFFF0000"/>
        <rFont val="Calibri"/>
        <family val="2"/>
        <scheme val="minor"/>
      </rPr>
      <t>on-line</t>
    </r>
  </si>
  <si>
    <r>
      <t xml:space="preserve">Role 
performing services
</t>
    </r>
    <r>
      <rPr>
        <b/>
        <sz val="10"/>
        <color rgb="FFFF0000"/>
        <rFont val="Calibri"/>
        <family val="2"/>
        <scheme val="minor"/>
      </rPr>
      <t>on-site</t>
    </r>
  </si>
  <si>
    <t>Total:</t>
  </si>
  <si>
    <r>
      <t xml:space="preserve">Role 
performing services
</t>
    </r>
    <r>
      <rPr>
        <b/>
        <sz val="11"/>
        <color rgb="FFFF0000"/>
        <rFont val="Calibri"/>
        <family val="2"/>
        <scheme val="minor"/>
      </rPr>
      <t>on-site</t>
    </r>
  </si>
  <si>
    <r>
      <t>Role 
performing services</t>
    </r>
    <r>
      <rPr>
        <b/>
        <sz val="11"/>
        <color rgb="FFFF0000"/>
        <rFont val="Calibri"/>
        <family val="2"/>
        <scheme val="minor"/>
      </rPr>
      <t xml:space="preserve">
on-line</t>
    </r>
  </si>
  <si>
    <t>Inventory Manager</t>
  </si>
  <si>
    <t>2.2.4 Full Inventory management</t>
  </si>
  <si>
    <t>Service Manager</t>
  </si>
  <si>
    <r>
      <t xml:space="preserve">Role 
performing services
</t>
    </r>
    <r>
      <rPr>
        <b/>
        <sz val="11"/>
        <color rgb="FFFF0000"/>
        <rFont val="Calibri"/>
        <family val="2"/>
        <scheme val="minor"/>
      </rPr>
      <t>on-line</t>
    </r>
  </si>
  <si>
    <t>Provision of additional FM Service Desk services: Commercial Response Summary &amp; Instructions</t>
  </si>
  <si>
    <t>Role 
performing services
on-line</t>
  </si>
  <si>
    <r>
      <t xml:space="preserve">
1. Specific template tabs (1-3) included in the spreadsheet will be used for the evaluation of the Commercial Response. Please read carefully and follow the specific instructions in each template tab.
2.  All prices are to be in Euros, and excluding VAT. 
3. All prices must be </t>
    </r>
    <r>
      <rPr>
        <b/>
        <sz val="10"/>
        <rFont val="Calibri"/>
        <family val="2"/>
        <scheme val="minor"/>
      </rPr>
      <t xml:space="preserve">fixed </t>
    </r>
    <r>
      <rPr>
        <sz val="10"/>
        <rFont val="Calibri"/>
        <family val="2"/>
        <scheme val="minor"/>
      </rPr>
      <t xml:space="preserve">for the duration of the agreement. The Candidate will </t>
    </r>
    <r>
      <rPr>
        <b/>
        <sz val="10"/>
        <rFont val="Calibri"/>
        <family val="2"/>
        <scheme val="minor"/>
      </rPr>
      <t xml:space="preserve">foresee any and all possible legal indexation cost increases </t>
    </r>
    <r>
      <rPr>
        <sz val="10"/>
        <rFont val="Calibri"/>
        <family val="2"/>
        <scheme val="minor"/>
      </rPr>
      <t xml:space="preserve">that may apply for the whole duration of the contract (4 years) and ensure the rates/fees proposed include a margin to cover such potential increases. The Candidate will </t>
    </r>
    <r>
      <rPr>
        <b/>
        <sz val="10"/>
        <rFont val="Calibri"/>
        <family val="2"/>
        <scheme val="minor"/>
      </rPr>
      <t>not have any right to increase the costs payable</t>
    </r>
    <r>
      <rPr>
        <sz val="10"/>
        <rFont val="Calibri"/>
        <family val="2"/>
        <scheme val="minor"/>
      </rPr>
      <t xml:space="preserve"> by the ESM due to an increase in indexation during the term of the contract.
4. The overall price evaluation is weighted in total with 40%. Weighted percentages are given to each price category. Calculation is automatically done in the 'Summary' tab table.
5. The </t>
    </r>
    <r>
      <rPr>
        <b/>
        <sz val="10"/>
        <rFont val="Calibri"/>
        <family val="2"/>
        <scheme val="minor"/>
      </rPr>
      <t>weighted total cost for 4 years</t>
    </r>
    <r>
      <rPr>
        <sz val="10"/>
        <rFont val="Calibri"/>
        <family val="2"/>
        <scheme val="minor"/>
      </rPr>
      <t xml:space="preserve"> duration indicated in the summary table will be used for the </t>
    </r>
    <r>
      <rPr>
        <b/>
        <sz val="10"/>
        <rFont val="Calibri"/>
        <family val="2"/>
        <scheme val="minor"/>
      </rPr>
      <t xml:space="preserve">evaluation of the Commercial Response. 
</t>
    </r>
    <r>
      <rPr>
        <sz val="10"/>
        <rFont val="Calibri"/>
        <family val="2"/>
        <scheme val="minor"/>
      </rPr>
      <t>6. All quantities indicated are for information only and cannot be considered as a commitment for the ESM to buy products or services during the contract implementation.
7. Candidates acknowledge and accept the possibility that the relevant provisions of Luxembourg law or of a collective labour agreement regarding transfers of undertakings, in particular, but not limited to, Articles L.127- 1 to L.127-6 of the Luxembourg Labour Code, as amended from time to time, may apply. Candidates must ensure that their commercial proposals contain unconditional prices inclusive of the possibility of the transfer of undertaking from the incumbent technical maintenance and other related services provider. For more information, please refer to Section 4.9 of the RfP document. 
8. Whilst formulas have been built within the Commercial Response template, it is the responsibility of the Candidate to validate that all calculations and totals are correct.</t>
    </r>
  </si>
  <si>
    <t>2.2.5 Third-party management</t>
  </si>
  <si>
    <t>Third-party Manager</t>
  </si>
  <si>
    <t>*The estimated number of hours is based on full-time, accounting for all working days, minus 15 ESM holidays</t>
  </si>
  <si>
    <t>*The estimated hours are indicative and provide a baseline for bidder evaluation.</t>
  </si>
  <si>
    <t>Inventory Support</t>
  </si>
  <si>
    <t>Third-party Management Support</t>
  </si>
  <si>
    <t>1. Services</t>
  </si>
  <si>
    <t>3. Optional services</t>
  </si>
  <si>
    <t xml:space="preserve">2.1. Services </t>
  </si>
  <si>
    <t>2.2. Optional Services</t>
  </si>
  <si>
    <t>2.1 Services</t>
  </si>
  <si>
    <t>1. Please complete the below table with the rates/ fees that you propose to charge the ESM, as a client, for the specified categories below and in line with the requirements of the Services, see Section 2.1 of the Terms of Reference:
- Ticket management: see Section 2.1.1 Ticket management of the Terms of Reference;
- Operational inventory management: see Section 2.1.2 Operational inventory management of the Terms of Reference;
- Operational support within events: see Section 2.1.3 Operational support within events of the Terms of Reference ;
- Badge management: see Section 2.1.4 Badge management of the Terms of Reference;
- Other operational support services: see Section Section 2.1.5 Other operational support services of the Terms of Reference
- Third-party provider coordination: see Section 2.1.6 Third-party provider coordination of the Terms of Reference
2. Rates/ fees must include any and all amounts to be charged to the ESM for the Services required in the Terms of Reference including, but not limited to all expenses such as salaries, employer's social security contributions, training, uniforms, equipment and tools, contract administration and management fees, overheads. Any travel expenses and travel time should be included in the hourly rates. 
3. The hourly rates and other costs must be fixed for the duration of the Contract. The Candidate will foresee any and all possible legal indexation cost increases that may apply for the whole duration of the contract (4 years) and ensure the rates proposed include a margin to cover such potential increases. The Candidate will not have any right to increase the costs payable by the ESM due to an increase in indexation during the term of the Contract.                                                                                                                                                                                                                                                                                                                                                                             4. Standard business day is to be considered 8 hours excluding breaks.</t>
  </si>
  <si>
    <t>2. Optional Services</t>
  </si>
  <si>
    <t>1. Please complete the below table with the rates/ fees that you propose to charge the ESM, as a client, for the specified categories below and in line with the requirements of the Terms of Reference:
- Sustainability services: see Section 2.2.1 Sustainability services of the Terms of Reference
- Project management and support services: see Section 2.2.2 Project management and support services of the Terms of Reference
- Occupational Health and Safety (OHS) services: see Section 2.2.3 Occupational Health and Safety (OHS) services of the Terms of Reference 
- Inventory management: see Section 2.2.4 of the ToR                                                                                                                                                                                                                   -                                                                                                                                                                                                                                                                       - Third-party management: see section 2.2.5 of theToR
2. Rates/ fees must include any and all amounts to be charged to the ESM for the Services required in the Terms of Reference including, but not limited to all expenses such as salaries, employer's social security contributions, training, uniforms, equipment and tools, contract administration and management fees, overheads. Any travel expenses and travel time should be included in the hourly rates. 
3. The hourly rates and other costs must be fixed for the duration of the Contract. The Candidate will foresee any and all possible legal indexation cost increases that may apply for the whole duration of the contract (4 years) and ensure the rates proposed include a margin to cover such potential increases. The Candidate will not have any right to increase the costs payable by the ESM due to an increase in indexation during the term of the Contract. 
4.Effort required for requested optional services will be estimated by Service Provider and agreed with FM, at the time of the request. The estimated effort provided in this commercial template is ESM's best guess as to the level of effort that may be required, and is done for the sake of tender cost evaluation. Once the demand is established and effort estimated and agreed to, the hourly rate specified herein will apply.
5: Standard business day is to be considered 8 hours excluding breaks.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</si>
</sst>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0.0%"/>
    <numFmt numFmtId="165" formatCode="&quot;€&quot;#,##0.00"/>
    <numFmt numFmtId="166" formatCode="_-[$€-2]\ * #,##0.00_-;\-[$€-2]\ * #,##0.00_-;_-[$€-2]\ * &quot;-&quot;??_-;_-@_-"/>
    <numFmt numFmtId="167" formatCode="&quot;€&quot;0.00"/>
    <numFmt numFmtId="168" formatCode="_-* #,##0.00\ [$€-407]_-;\-* #,##0.00\ [$€-407]_-;_-* &quot;-&quot;??\ [$€-407]_-;_-@_-"/>
    <numFmt numFmtId="169" formatCode="#,##0_ ;\-#,##0\ "/>
  </numFmts>
  <fonts count="20" x14ac:knownFonts="1">
    <font>
      <sz val="11"/>
      <color theme="1"/>
      <name val="Calibri"/>
      <family val="2"/>
      <scheme val="minor"/>
    </font>
    <font>
      <sz val="11"/>
      <color theme="1"/>
      <name val="Calibri"/>
      <family val="2"/>
      <scheme val="minor"/>
    </font>
    <font>
      <b/>
      <sz val="20"/>
      <name val="Calibri"/>
      <family val="2"/>
      <scheme val="minor"/>
    </font>
    <font>
      <sz val="10"/>
      <name val="Calibri"/>
      <family val="2"/>
      <scheme val="minor"/>
    </font>
    <font>
      <b/>
      <u/>
      <sz val="10"/>
      <name val="Calibri"/>
      <family val="2"/>
      <scheme val="minor"/>
    </font>
    <font>
      <b/>
      <sz val="10"/>
      <name val="Calibri"/>
      <family val="2"/>
      <scheme val="minor"/>
    </font>
    <font>
      <u/>
      <sz val="10"/>
      <name val="Calibri"/>
      <family val="2"/>
      <scheme val="minor"/>
    </font>
    <font>
      <sz val="10"/>
      <name val="Arial"/>
      <family val="2"/>
    </font>
    <font>
      <b/>
      <sz val="10"/>
      <name val="Arial"/>
      <family val="2"/>
    </font>
    <font>
      <b/>
      <sz val="10"/>
      <color rgb="FFFF0000"/>
      <name val="Calibri"/>
      <family val="2"/>
      <scheme val="minor"/>
    </font>
    <font>
      <sz val="10"/>
      <color theme="1"/>
      <name val="Calibri"/>
      <family val="2"/>
      <scheme val="minor"/>
    </font>
    <font>
      <b/>
      <sz val="14"/>
      <name val="Calibri"/>
      <family val="2"/>
      <scheme val="minor"/>
    </font>
    <font>
      <b/>
      <sz val="20"/>
      <color theme="1"/>
      <name val="Calibri"/>
      <family val="2"/>
      <scheme val="minor"/>
    </font>
    <font>
      <sz val="10"/>
      <name val="Calibri"/>
      <family val="2"/>
    </font>
    <font>
      <sz val="11"/>
      <name val="Calibri"/>
      <family val="2"/>
      <scheme val="minor"/>
    </font>
    <font>
      <b/>
      <sz val="11"/>
      <name val="Calibri"/>
      <family val="2"/>
      <scheme val="minor"/>
    </font>
    <font>
      <b/>
      <sz val="11"/>
      <color theme="1"/>
      <name val="Calibri"/>
      <family val="2"/>
      <scheme val="minor"/>
    </font>
    <font>
      <b/>
      <sz val="14"/>
      <color rgb="FFFF0000"/>
      <name val="Calibri"/>
      <family val="2"/>
      <scheme val="minor"/>
    </font>
    <font>
      <b/>
      <sz val="14"/>
      <color theme="1"/>
      <name val="Calibri"/>
      <family val="2"/>
      <scheme val="minor"/>
    </font>
    <font>
      <b/>
      <sz val="11"/>
      <color rgb="FFFF000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9933"/>
        <bgColor indexed="64"/>
      </patternFill>
    </fill>
    <fill>
      <patternFill patternType="solid">
        <fgColor theme="0" tint="-0.249977111117893"/>
        <bgColor indexed="64"/>
      </patternFill>
    </fill>
    <fill>
      <patternFill patternType="solid">
        <fgColor theme="9"/>
        <bgColor indexed="64"/>
      </patternFill>
    </fill>
    <fill>
      <patternFill patternType="solid">
        <fgColor rgb="FFBFBFBF"/>
        <bgColor rgb="FF000000"/>
      </patternFill>
    </fill>
    <fill>
      <patternFill patternType="solid">
        <fgColor rgb="FFFFFF99"/>
        <bgColor rgb="FF000000"/>
      </patternFill>
    </fill>
    <fill>
      <patternFill patternType="solid">
        <fgColor rgb="FF00B0F0"/>
        <bgColor indexed="64"/>
      </patternFill>
    </fill>
    <fill>
      <patternFill patternType="solid">
        <fgColor theme="4"/>
        <bgColor indexed="64"/>
      </patternFill>
    </fill>
    <fill>
      <patternFill patternType="solid">
        <fgColor theme="8"/>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style="thin">
        <color auto="1"/>
      </top>
      <bottom style="double">
        <color indexed="64"/>
      </bottom>
      <diagonal/>
    </border>
    <border>
      <left style="thin">
        <color indexed="64"/>
      </left>
      <right style="thin">
        <color auto="1"/>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auto="1"/>
      </bottom>
      <diagonal/>
    </border>
    <border>
      <left/>
      <right style="medium">
        <color auto="1"/>
      </right>
      <top style="thin">
        <color auto="1"/>
      </top>
      <bottom style="thin">
        <color auto="1"/>
      </bottom>
      <diagonal/>
    </border>
    <border>
      <left/>
      <right style="medium">
        <color auto="1"/>
      </right>
      <top style="thin">
        <color auto="1"/>
      </top>
      <bottom style="double">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double">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7" fillId="0" borderId="0" applyFont="0" applyFill="0" applyBorder="0" applyAlignment="0" applyProtection="0"/>
  </cellStyleXfs>
  <cellXfs count="185">
    <xf numFmtId="0" fontId="0" fillId="0" borderId="0" xfId="0"/>
    <xf numFmtId="0" fontId="0" fillId="2" borderId="0" xfId="0" applyFill="1"/>
    <xf numFmtId="0" fontId="5" fillId="2" borderId="0" xfId="0" applyFont="1" applyFill="1" applyAlignment="1">
      <alignment horizontal="left"/>
    </xf>
    <xf numFmtId="0" fontId="3"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xf numFmtId="0" fontId="4" fillId="2" borderId="0" xfId="0" applyFont="1" applyFill="1"/>
    <xf numFmtId="0" fontId="3" fillId="2" borderId="0" xfId="0" applyFont="1" applyFill="1" applyAlignment="1">
      <alignment horizontal="center"/>
    </xf>
    <xf numFmtId="0" fontId="3" fillId="2" borderId="0" xfId="0" applyFont="1" applyFill="1" applyAlignment="1">
      <alignment vertical="top"/>
    </xf>
    <xf numFmtId="0" fontId="3" fillId="2" borderId="0" xfId="0" applyFont="1" applyFill="1" applyAlignment="1">
      <alignment vertical="top" wrapText="1"/>
    </xf>
    <xf numFmtId="0" fontId="5" fillId="2" borderId="0" xfId="0" quotePrefix="1" applyFont="1" applyFill="1"/>
    <xf numFmtId="0" fontId="3" fillId="2" borderId="0" xfId="0" applyFont="1" applyFill="1" applyAlignment="1">
      <alignment horizontal="left" vertical="top" wrapText="1"/>
    </xf>
    <xf numFmtId="0" fontId="5" fillId="2" borderId="1" xfId="0" applyFont="1" applyFill="1" applyBorder="1"/>
    <xf numFmtId="0" fontId="5" fillId="2" borderId="1" xfId="0" applyFont="1" applyFill="1" applyBorder="1" applyAlignment="1">
      <alignment horizontal="center" wrapText="1"/>
    </xf>
    <xf numFmtId="0" fontId="5" fillId="2" borderId="0" xfId="0" applyFont="1" applyFill="1"/>
    <xf numFmtId="0" fontId="3" fillId="2" borderId="4" xfId="0" applyFont="1" applyFill="1" applyBorder="1"/>
    <xf numFmtId="164" fontId="3" fillId="2" borderId="5" xfId="0" applyNumberFormat="1" applyFont="1" applyFill="1" applyBorder="1" applyAlignment="1">
      <alignment horizontal="center"/>
    </xf>
    <xf numFmtId="0" fontId="3" fillId="2" borderId="6" xfId="0" applyFont="1" applyFill="1" applyBorder="1"/>
    <xf numFmtId="164" fontId="3" fillId="2" borderId="7" xfId="0" applyNumberFormat="1" applyFont="1" applyFill="1" applyBorder="1" applyAlignment="1">
      <alignment horizontal="center"/>
    </xf>
    <xf numFmtId="0" fontId="5" fillId="2" borderId="8" xfId="0" applyFont="1" applyFill="1" applyBorder="1"/>
    <xf numFmtId="164" fontId="5" fillId="2" borderId="9" xfId="0" applyNumberFormat="1" applyFont="1" applyFill="1" applyBorder="1" applyAlignment="1">
      <alignment horizontal="center"/>
    </xf>
    <xf numFmtId="0" fontId="7" fillId="2" borderId="0" xfId="0" applyFont="1" applyFill="1" applyAlignment="1">
      <alignment horizontal="justify" vertical="center"/>
    </xf>
    <xf numFmtId="0" fontId="8" fillId="2" borderId="0" xfId="0" applyFont="1" applyFill="1" applyAlignment="1">
      <alignment horizontal="justify" vertical="center"/>
    </xf>
    <xf numFmtId="0" fontId="11" fillId="2" borderId="0" xfId="0" applyFont="1" applyFill="1" applyAlignment="1">
      <alignment horizontal="center"/>
    </xf>
    <xf numFmtId="0" fontId="5" fillId="5" borderId="1" xfId="0" applyFont="1" applyFill="1" applyBorder="1" applyAlignment="1">
      <alignment horizontal="center" vertical="center"/>
    </xf>
    <xf numFmtId="0" fontId="3" fillId="2" borderId="1" xfId="0" applyFont="1" applyFill="1" applyBorder="1"/>
    <xf numFmtId="165" fontId="3" fillId="4" borderId="1" xfId="0" applyNumberFormat="1" applyFont="1" applyFill="1" applyBorder="1" applyAlignment="1">
      <alignment horizontal="center"/>
    </xf>
    <xf numFmtId="165" fontId="3" fillId="2" borderId="0" xfId="0" applyNumberFormat="1" applyFont="1" applyFill="1" applyAlignment="1">
      <alignment horizontal="center"/>
    </xf>
    <xf numFmtId="0" fontId="10" fillId="2" borderId="1" xfId="3" applyFont="1" applyFill="1" applyBorder="1" applyAlignment="1">
      <alignment horizontal="left" vertical="center" wrapText="1"/>
    </xf>
    <xf numFmtId="165" fontId="3" fillId="4" borderId="3" xfId="0" applyNumberFormat="1" applyFont="1" applyFill="1" applyBorder="1" applyAlignment="1">
      <alignment horizontal="center"/>
    </xf>
    <xf numFmtId="0" fontId="9" fillId="2" borderId="0" xfId="0" applyFont="1" applyFill="1"/>
    <xf numFmtId="0" fontId="9" fillId="2" borderId="0" xfId="0" applyFont="1" applyFill="1" applyAlignment="1">
      <alignment horizontal="center"/>
    </xf>
    <xf numFmtId="0" fontId="1" fillId="2" borderId="0" xfId="3" applyFill="1" applyAlignment="1">
      <alignment horizontal="left" vertical="center" wrapText="1"/>
    </xf>
    <xf numFmtId="165" fontId="5" fillId="6" borderId="1" xfId="1" applyNumberFormat="1" applyFont="1" applyFill="1" applyBorder="1" applyAlignment="1">
      <alignment horizontal="center"/>
    </xf>
    <xf numFmtId="0" fontId="5" fillId="0" borderId="1" xfId="0" applyFont="1" applyBorder="1" applyAlignment="1">
      <alignment wrapText="1" shrinkToFit="1"/>
    </xf>
    <xf numFmtId="0" fontId="12" fillId="2" borderId="0" xfId="0" applyFont="1" applyFill="1" applyAlignment="1">
      <alignment horizontal="left" vertical="center"/>
    </xf>
    <xf numFmtId="0" fontId="5" fillId="2" borderId="0" xfId="0" applyFont="1" applyFill="1" applyAlignment="1">
      <alignment horizontal="left" vertical="center"/>
    </xf>
    <xf numFmtId="0" fontId="10" fillId="2" borderId="1" xfId="0" applyFont="1" applyFill="1" applyBorder="1"/>
    <xf numFmtId="165" fontId="5" fillId="2" borderId="0" xfId="0" applyNumberFormat="1" applyFont="1" applyFill="1" applyAlignment="1">
      <alignment horizontal="center"/>
    </xf>
    <xf numFmtId="0" fontId="5" fillId="5" borderId="1" xfId="0" applyFont="1" applyFill="1" applyBorder="1" applyAlignment="1">
      <alignment horizontal="center" vertical="center" wrapText="1"/>
    </xf>
    <xf numFmtId="0" fontId="10" fillId="2" borderId="0" xfId="0" applyFont="1" applyFill="1"/>
    <xf numFmtId="0" fontId="3" fillId="2" borderId="1" xfId="0" applyFont="1" applyFill="1" applyBorder="1" applyAlignment="1">
      <alignment vertical="center"/>
    </xf>
    <xf numFmtId="9" fontId="5" fillId="2" borderId="0" xfId="0" applyNumberFormat="1" applyFont="1" applyFill="1" applyAlignment="1">
      <alignment horizontal="left"/>
    </xf>
    <xf numFmtId="165" fontId="5" fillId="9" borderId="1" xfId="1" applyNumberFormat="1" applyFont="1" applyFill="1" applyBorder="1" applyAlignment="1">
      <alignment horizontal="center"/>
    </xf>
    <xf numFmtId="168" fontId="3" fillId="10" borderId="1" xfId="0" applyNumberFormat="1" applyFont="1" applyFill="1" applyBorder="1" applyAlignment="1">
      <alignment vertical="center"/>
    </xf>
    <xf numFmtId="9" fontId="3" fillId="2" borderId="0" xfId="2" applyFont="1" applyFill="1"/>
    <xf numFmtId="9" fontId="3" fillId="2" borderId="1" xfId="2" applyFont="1" applyFill="1" applyBorder="1" applyAlignment="1">
      <alignment horizontal="center" vertical="center"/>
    </xf>
    <xf numFmtId="16" fontId="0" fillId="0" borderId="0" xfId="0" applyNumberFormat="1"/>
    <xf numFmtId="0" fontId="15" fillId="0" borderId="0" xfId="0" applyFont="1" applyAlignment="1">
      <alignment horizontal="left" vertical="top"/>
    </xf>
    <xf numFmtId="0" fontId="0" fillId="0" borderId="0" xfId="0"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17" fillId="0" borderId="0" xfId="0" applyFont="1" applyAlignment="1">
      <alignment horizontal="left" vertical="top"/>
    </xf>
    <xf numFmtId="0" fontId="16" fillId="5" borderId="28" xfId="0" applyFont="1" applyFill="1" applyBorder="1" applyAlignment="1">
      <alignment horizontal="center" vertical="center"/>
    </xf>
    <xf numFmtId="0" fontId="15" fillId="7" borderId="28" xfId="3" applyFont="1" applyFill="1" applyBorder="1" applyAlignment="1">
      <alignment horizontal="center" vertical="center" wrapText="1"/>
    </xf>
    <xf numFmtId="0" fontId="0" fillId="0" borderId="0" xfId="0" applyAlignment="1">
      <alignment vertical="center"/>
    </xf>
    <xf numFmtId="0" fontId="15" fillId="0" borderId="6" xfId="0" applyFont="1" applyBorder="1" applyAlignment="1">
      <alignment horizontal="left" vertical="center" wrapText="1"/>
    </xf>
    <xf numFmtId="166" fontId="0" fillId="4" borderId="7" xfId="0" applyNumberFormat="1" applyFill="1" applyBorder="1" applyAlignment="1">
      <alignment vertical="center"/>
    </xf>
    <xf numFmtId="0" fontId="15" fillId="0" borderId="21" xfId="0" applyFont="1" applyBorder="1" applyAlignment="1">
      <alignment horizontal="left" vertical="center" wrapText="1"/>
    </xf>
    <xf numFmtId="0" fontId="15" fillId="0" borderId="19" xfId="0" applyFont="1" applyBorder="1" applyAlignment="1">
      <alignment horizontal="left" vertical="center" wrapText="1"/>
    </xf>
    <xf numFmtId="0" fontId="16" fillId="5" borderId="1" xfId="0" applyFont="1" applyFill="1" applyBorder="1" applyAlignment="1">
      <alignment horizontal="center" vertical="center" wrapText="1"/>
    </xf>
    <xf numFmtId="0" fontId="16" fillId="5" borderId="7" xfId="0" applyFont="1" applyFill="1" applyBorder="1" applyAlignment="1">
      <alignment horizontal="center" vertical="center" wrapText="1"/>
    </xf>
    <xf numFmtId="166" fontId="0" fillId="4" borderId="29" xfId="0" applyNumberFormat="1" applyFill="1" applyBorder="1" applyAlignment="1">
      <alignment vertical="center"/>
    </xf>
    <xf numFmtId="166" fontId="0" fillId="0" borderId="18" xfId="0" applyNumberFormat="1" applyBorder="1" applyAlignment="1">
      <alignment vertical="center"/>
    </xf>
    <xf numFmtId="0" fontId="16" fillId="0" borderId="0" xfId="0" applyFont="1" applyAlignment="1">
      <alignment horizontal="left" vertical="center" wrapText="1"/>
    </xf>
    <xf numFmtId="166" fontId="3" fillId="0" borderId="0" xfId="1" applyNumberFormat="1" applyFont="1" applyFill="1" applyBorder="1" applyAlignment="1" applyProtection="1">
      <alignment horizontal="center" vertical="center"/>
    </xf>
    <xf numFmtId="167" fontId="16" fillId="0" borderId="0" xfId="0" applyNumberFormat="1" applyFont="1" applyAlignment="1">
      <alignment vertical="center"/>
    </xf>
    <xf numFmtId="0" fontId="16" fillId="0" borderId="0" xfId="0" applyFont="1"/>
    <xf numFmtId="0" fontId="0" fillId="0" borderId="0" xfId="0" applyAlignment="1">
      <alignment horizontal="left" vertical="center"/>
    </xf>
    <xf numFmtId="0" fontId="16" fillId="5" borderId="2" xfId="0" applyFont="1" applyFill="1" applyBorder="1" applyAlignment="1">
      <alignment horizontal="center" vertical="top"/>
    </xf>
    <xf numFmtId="0" fontId="16" fillId="5" borderId="31" xfId="0" applyFont="1" applyFill="1" applyBorder="1" applyAlignment="1">
      <alignment horizontal="center" vertical="top"/>
    </xf>
    <xf numFmtId="0" fontId="16" fillId="5" borderId="3" xfId="0" applyFont="1" applyFill="1" applyBorder="1" applyAlignment="1">
      <alignment horizontal="center" vertical="top"/>
    </xf>
    <xf numFmtId="0" fontId="15" fillId="0" borderId="1" xfId="0" applyFont="1" applyBorder="1" applyAlignment="1">
      <alignment horizontal="left" vertical="center" wrapText="1"/>
    </xf>
    <xf numFmtId="0" fontId="19" fillId="0" borderId="0" xfId="0" applyFont="1" applyAlignment="1">
      <alignment horizontal="left" vertical="top"/>
    </xf>
    <xf numFmtId="0" fontId="16" fillId="0" borderId="1" xfId="0" applyFont="1" applyBorder="1" applyAlignment="1">
      <alignment horizontal="left" vertical="center" wrapText="1"/>
    </xf>
    <xf numFmtId="9" fontId="5" fillId="2" borderId="1" xfId="2" applyFont="1" applyFill="1" applyBorder="1" applyAlignment="1">
      <alignment horizontal="center" vertical="center"/>
    </xf>
    <xf numFmtId="169" fontId="3" fillId="4" borderId="1" xfId="1" applyNumberFormat="1" applyFont="1" applyFill="1" applyBorder="1" applyAlignment="1" applyProtection="1">
      <alignment horizontal="center" vertical="center"/>
    </xf>
    <xf numFmtId="169" fontId="3" fillId="4" borderId="22" xfId="1" applyNumberFormat="1" applyFont="1" applyFill="1" applyBorder="1" applyAlignment="1" applyProtection="1">
      <alignment horizontal="center" vertical="center"/>
    </xf>
    <xf numFmtId="166" fontId="3" fillId="3" borderId="1" xfId="1" applyNumberFormat="1" applyFont="1" applyFill="1" applyBorder="1" applyAlignment="1" applyProtection="1">
      <alignment horizontal="center" vertical="center"/>
      <protection locked="0"/>
    </xf>
    <xf numFmtId="166" fontId="3" fillId="3" borderId="30" xfId="1"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166" fontId="3" fillId="3" borderId="22" xfId="1" applyNumberFormat="1" applyFont="1" applyFill="1" applyBorder="1" applyAlignment="1" applyProtection="1">
      <alignment horizontal="center" vertical="center"/>
      <protection locked="0"/>
    </xf>
    <xf numFmtId="168" fontId="13" fillId="8" borderId="1" xfId="0" applyNumberFormat="1" applyFont="1" applyFill="1" applyBorder="1" applyProtection="1">
      <protection locked="0"/>
    </xf>
    <xf numFmtId="169" fontId="3" fillId="4" borderId="1" xfId="1" applyNumberFormat="1" applyFont="1" applyFill="1" applyBorder="1" applyAlignment="1">
      <alignment horizontal="center" vertical="center"/>
    </xf>
    <xf numFmtId="169" fontId="3" fillId="4" borderId="22" xfId="1" applyNumberFormat="1" applyFont="1" applyFill="1" applyBorder="1" applyAlignment="1">
      <alignment horizontal="center" vertical="center"/>
    </xf>
    <xf numFmtId="166" fontId="3" fillId="0" borderId="0" xfId="1" applyNumberFormat="1" applyFont="1" applyAlignment="1">
      <alignment horizontal="center" vertical="center"/>
    </xf>
    <xf numFmtId="0" fontId="18" fillId="5" borderId="38" xfId="0" applyFont="1" applyFill="1" applyBorder="1" applyAlignment="1">
      <alignment horizontal="center"/>
    </xf>
    <xf numFmtId="0" fontId="16" fillId="5" borderId="39" xfId="0" applyFont="1" applyFill="1" applyBorder="1" applyAlignment="1">
      <alignment horizontal="center" vertical="center" wrapText="1"/>
    </xf>
    <xf numFmtId="166" fontId="0" fillId="4" borderId="39" xfId="0" applyNumberFormat="1" applyFill="1" applyBorder="1" applyAlignment="1">
      <alignment vertical="center"/>
    </xf>
    <xf numFmtId="166" fontId="0" fillId="4" borderId="40" xfId="0" applyNumberFormat="1" applyFill="1" applyBorder="1" applyAlignment="1">
      <alignment vertical="center"/>
    </xf>
    <xf numFmtId="166" fontId="0" fillId="4" borderId="15" xfId="0" applyNumberFormat="1" applyFill="1" applyBorder="1" applyAlignment="1">
      <alignment vertical="center"/>
    </xf>
    <xf numFmtId="0" fontId="15" fillId="0" borderId="42" xfId="0" applyFont="1" applyBorder="1" applyAlignment="1">
      <alignment horizontal="left" vertical="center" wrapText="1"/>
    </xf>
    <xf numFmtId="0" fontId="15" fillId="0" borderId="43" xfId="0" applyFont="1" applyBorder="1" applyAlignment="1">
      <alignment horizontal="left" vertical="center" wrapText="1"/>
    </xf>
    <xf numFmtId="0" fontId="15" fillId="0" borderId="13" xfId="0" applyFont="1" applyBorder="1" applyAlignment="1">
      <alignment horizontal="left" vertical="center" wrapText="1"/>
    </xf>
    <xf numFmtId="169" fontId="3" fillId="4" borderId="20" xfId="1" applyNumberFormat="1" applyFont="1" applyFill="1" applyBorder="1" applyAlignment="1">
      <alignment horizontal="center" vertical="center"/>
    </xf>
    <xf numFmtId="169" fontId="3" fillId="4" borderId="44" xfId="1" applyNumberFormat="1" applyFont="1" applyFill="1" applyBorder="1" applyAlignment="1">
      <alignment horizontal="center" vertical="center"/>
    </xf>
    <xf numFmtId="166" fontId="0" fillId="4" borderId="45" xfId="0" applyNumberFormat="1" applyFill="1" applyBorder="1" applyAlignment="1">
      <alignment vertical="center"/>
    </xf>
    <xf numFmtId="166" fontId="0" fillId="0" borderId="46" xfId="0" applyNumberFormat="1" applyBorder="1" applyAlignment="1">
      <alignment vertical="center"/>
    </xf>
    <xf numFmtId="166" fontId="0" fillId="4" borderId="14" xfId="0" applyNumberFormat="1" applyFill="1" applyBorder="1" applyAlignment="1">
      <alignment vertical="center"/>
    </xf>
    <xf numFmtId="166" fontId="0" fillId="11" borderId="47" xfId="0" applyNumberFormat="1" applyFill="1" applyBorder="1" applyAlignment="1">
      <alignment vertical="center"/>
    </xf>
    <xf numFmtId="166" fontId="0" fillId="11" borderId="25" xfId="0" applyNumberFormat="1" applyFill="1" applyBorder="1" applyAlignment="1">
      <alignment vertical="center"/>
    </xf>
    <xf numFmtId="166" fontId="0" fillId="4" borderId="48" xfId="0" applyNumberFormat="1" applyFill="1" applyBorder="1" applyAlignment="1">
      <alignment vertical="center"/>
    </xf>
    <xf numFmtId="0" fontId="3" fillId="2" borderId="2"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2" borderId="2" xfId="0" applyFont="1" applyFill="1" applyBorder="1" applyAlignment="1">
      <alignment horizontal="left" wrapText="1"/>
    </xf>
    <xf numFmtId="0" fontId="3" fillId="2" borderId="3" xfId="0" applyFont="1" applyFill="1" applyBorder="1" applyAlignment="1">
      <alignment horizontal="left"/>
    </xf>
    <xf numFmtId="0" fontId="3" fillId="10" borderId="1" xfId="0" applyFont="1" applyFill="1" applyBorder="1" applyAlignment="1">
      <alignment horizontal="left" vertical="center" wrapText="1"/>
    </xf>
    <xf numFmtId="0" fontId="2" fillId="0" borderId="0" xfId="0" applyFont="1" applyAlignment="1">
      <alignment horizontal="center" vertical="center"/>
    </xf>
    <xf numFmtId="0" fontId="5" fillId="3" borderId="32" xfId="0" applyFont="1" applyFill="1"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0" fontId="16" fillId="5" borderId="30" xfId="0" applyFont="1" applyFill="1" applyBorder="1" applyAlignment="1">
      <alignment horizontal="center" vertical="center" wrapText="1"/>
    </xf>
    <xf numFmtId="0" fontId="16" fillId="5" borderId="28" xfId="0" applyFont="1" applyFill="1" applyBorder="1" applyAlignment="1">
      <alignment horizontal="center" vertical="center" wrapText="1"/>
    </xf>
    <xf numFmtId="0" fontId="14" fillId="0" borderId="2" xfId="0" applyFont="1" applyBorder="1" applyAlignment="1">
      <alignment horizontal="left" vertical="top" wrapText="1"/>
    </xf>
    <xf numFmtId="0" fontId="14" fillId="0" borderId="31" xfId="0" applyFont="1" applyBorder="1" applyAlignment="1">
      <alignment horizontal="left" vertical="top" wrapText="1"/>
    </xf>
    <xf numFmtId="0" fontId="14" fillId="0" borderId="3" xfId="0" applyFont="1" applyBorder="1" applyAlignment="1">
      <alignment horizontal="left" vertical="top" wrapText="1"/>
    </xf>
    <xf numFmtId="0" fontId="5"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16" fillId="3" borderId="10" xfId="0" applyFont="1"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0" fillId="3" borderId="16" xfId="0" applyFill="1" applyBorder="1" applyAlignment="1" applyProtection="1">
      <alignment horizontal="left" vertical="top"/>
      <protection locked="0"/>
    </xf>
    <xf numFmtId="0" fontId="0" fillId="3" borderId="17"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15" xfId="0" applyFill="1" applyBorder="1" applyAlignment="1" applyProtection="1">
      <alignment horizontal="left" vertical="top"/>
      <protection locked="0"/>
    </xf>
    <xf numFmtId="0" fontId="18" fillId="5" borderId="23" xfId="0" applyFont="1" applyFill="1" applyBorder="1" applyAlignment="1">
      <alignment horizontal="center"/>
    </xf>
    <xf numFmtId="0" fontId="18" fillId="5" borderId="24" xfId="0" applyFont="1" applyFill="1" applyBorder="1" applyAlignment="1">
      <alignment horizontal="center"/>
    </xf>
    <xf numFmtId="0" fontId="18" fillId="5" borderId="38" xfId="0" applyFont="1" applyFill="1" applyBorder="1" applyAlignment="1">
      <alignment horizontal="center"/>
    </xf>
    <xf numFmtId="0" fontId="16" fillId="5" borderId="26"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5" borderId="2" xfId="0" applyFont="1" applyFill="1" applyBorder="1" applyAlignment="1">
      <alignment horizontal="center" vertical="top"/>
    </xf>
    <xf numFmtId="0" fontId="16" fillId="5" borderId="31" xfId="0" applyFont="1" applyFill="1" applyBorder="1" applyAlignment="1">
      <alignment horizontal="center" vertical="top"/>
    </xf>
    <xf numFmtId="0" fontId="16" fillId="5" borderId="3" xfId="0" applyFont="1" applyFill="1" applyBorder="1" applyAlignment="1">
      <alignment horizontal="center" vertical="top"/>
    </xf>
    <xf numFmtId="0" fontId="5" fillId="3" borderId="10"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5" fillId="3" borderId="12" xfId="0" applyFont="1" applyFill="1" applyBorder="1" applyAlignment="1" applyProtection="1">
      <alignment horizontal="left" vertical="top" wrapText="1"/>
      <protection locked="0"/>
    </xf>
    <xf numFmtId="0" fontId="5" fillId="3" borderId="13" xfId="0" applyFont="1" applyFill="1" applyBorder="1" applyAlignment="1" applyProtection="1">
      <alignment horizontal="left" vertical="top" wrapText="1"/>
      <protection locked="0"/>
    </xf>
    <xf numFmtId="0" fontId="5" fillId="3" borderId="14"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5" fillId="5" borderId="41" xfId="0" applyFont="1" applyFill="1" applyBorder="1" applyAlignment="1">
      <alignment horizontal="center" vertical="center" wrapText="1"/>
    </xf>
    <xf numFmtId="0" fontId="5" fillId="5" borderId="42" xfId="0" applyFont="1" applyFill="1" applyBorder="1" applyAlignment="1">
      <alignment horizontal="center" vertical="center" wrapText="1"/>
    </xf>
    <xf numFmtId="0" fontId="16" fillId="3" borderId="11" xfId="0" applyFont="1" applyFill="1" applyBorder="1" applyAlignment="1" applyProtection="1">
      <alignment horizontal="left" vertical="top"/>
      <protection locked="0"/>
    </xf>
    <xf numFmtId="0" fontId="16" fillId="3" borderId="12" xfId="0" applyFont="1" applyFill="1" applyBorder="1" applyAlignment="1" applyProtection="1">
      <alignment horizontal="left" vertical="top"/>
      <protection locked="0"/>
    </xf>
    <xf numFmtId="0" fontId="16" fillId="3" borderId="13" xfId="0" applyFont="1" applyFill="1" applyBorder="1" applyAlignment="1" applyProtection="1">
      <alignment horizontal="left" vertical="top"/>
      <protection locked="0"/>
    </xf>
    <xf numFmtId="0" fontId="16" fillId="3" borderId="14" xfId="0" applyFont="1" applyFill="1" applyBorder="1" applyAlignment="1" applyProtection="1">
      <alignment horizontal="left" vertical="top"/>
      <protection locked="0"/>
    </xf>
    <xf numFmtId="0" fontId="16" fillId="3" borderId="15" xfId="0" applyFont="1" applyFill="1" applyBorder="1" applyAlignment="1" applyProtection="1">
      <alignment horizontal="left" vertical="top"/>
      <protection locked="0"/>
    </xf>
    <xf numFmtId="0" fontId="3" fillId="0" borderId="2" xfId="0" applyFont="1" applyBorder="1" applyAlignment="1">
      <alignment vertical="top" wrapText="1"/>
    </xf>
    <xf numFmtId="0" fontId="0" fillId="0" borderId="31" xfId="0" applyBorder="1" applyAlignment="1">
      <alignment horizontal="center" vertical="top"/>
    </xf>
    <xf numFmtId="0" fontId="0" fillId="0" borderId="3" xfId="0" applyBorder="1" applyAlignment="1">
      <alignment horizontal="center" vertical="top"/>
    </xf>
    <xf numFmtId="0" fontId="15" fillId="5" borderId="30" xfId="0" applyFont="1" applyFill="1" applyBorder="1" applyAlignment="1">
      <alignment horizontal="center" vertical="center" wrapText="1"/>
    </xf>
    <xf numFmtId="0" fontId="15" fillId="5" borderId="28" xfId="0" applyFont="1" applyFill="1" applyBorder="1" applyAlignment="1">
      <alignment horizontal="center" vertical="center" wrapText="1"/>
    </xf>
    <xf numFmtId="0" fontId="16" fillId="3" borderId="10" xfId="0" applyFont="1" applyFill="1" applyBorder="1" applyAlignment="1">
      <alignment horizontal="left" vertical="top"/>
    </xf>
    <xf numFmtId="0" fontId="16" fillId="3" borderId="11" xfId="0" applyFont="1" applyFill="1" applyBorder="1" applyAlignment="1">
      <alignment horizontal="left" vertical="top"/>
    </xf>
    <xf numFmtId="0" fontId="16" fillId="3" borderId="12" xfId="0" applyFont="1" applyFill="1" applyBorder="1" applyAlignment="1">
      <alignment horizontal="left" vertical="top"/>
    </xf>
    <xf numFmtId="0" fontId="16" fillId="3" borderId="13" xfId="0" applyFont="1" applyFill="1" applyBorder="1" applyAlignment="1">
      <alignment horizontal="left" vertical="top"/>
    </xf>
    <xf numFmtId="0" fontId="16" fillId="3" borderId="14" xfId="0" applyFont="1" applyFill="1" applyBorder="1" applyAlignment="1">
      <alignment horizontal="left" vertical="top"/>
    </xf>
    <xf numFmtId="0" fontId="16" fillId="3" borderId="15" xfId="0" applyFont="1" applyFill="1" applyBorder="1" applyAlignment="1">
      <alignment horizontal="left" vertical="top"/>
    </xf>
    <xf numFmtId="0" fontId="15" fillId="5" borderId="2" xfId="0" applyFont="1" applyFill="1" applyBorder="1" applyAlignment="1">
      <alignment horizontal="center" vertical="top"/>
    </xf>
    <xf numFmtId="0" fontId="14" fillId="0" borderId="31" xfId="0" applyFont="1" applyBorder="1" applyAlignment="1">
      <alignment horizontal="center" vertical="top"/>
    </xf>
    <xf numFmtId="0" fontId="14" fillId="0" borderId="3" xfId="0" applyFont="1" applyBorder="1" applyAlignment="1">
      <alignment horizontal="center" vertical="top"/>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5" fillId="2" borderId="0" xfId="0" applyFont="1" applyFill="1" applyAlignment="1">
      <alignment horizontal="left" vertical="center"/>
    </xf>
    <xf numFmtId="0" fontId="3" fillId="2" borderId="2"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5" fillId="3" borderId="10" xfId="0" applyFont="1" applyFill="1" applyBorder="1" applyAlignment="1" applyProtection="1">
      <alignment vertical="top" wrapText="1"/>
      <protection locked="0"/>
    </xf>
    <xf numFmtId="0" fontId="0" fillId="3" borderId="11" xfId="0" applyFill="1" applyBorder="1" applyAlignment="1" applyProtection="1">
      <alignment vertical="top" wrapText="1"/>
      <protection locked="0"/>
    </xf>
    <xf numFmtId="0" fontId="0" fillId="3" borderId="12" xfId="0" applyFill="1" applyBorder="1" applyAlignment="1" applyProtection="1">
      <alignment vertical="top" wrapText="1"/>
      <protection locked="0"/>
    </xf>
    <xf numFmtId="0" fontId="0" fillId="3" borderId="16" xfId="0" applyFill="1" applyBorder="1" applyAlignment="1" applyProtection="1">
      <alignment vertical="top" wrapText="1"/>
      <protection locked="0"/>
    </xf>
    <xf numFmtId="0" fontId="0" fillId="3" borderId="0" xfId="0" applyFill="1" applyAlignment="1" applyProtection="1">
      <alignment vertical="top" wrapText="1"/>
      <protection locked="0"/>
    </xf>
    <xf numFmtId="0" fontId="0" fillId="3" borderId="17" xfId="0" applyFill="1" applyBorder="1" applyAlignment="1" applyProtection="1">
      <alignment vertical="top" wrapText="1"/>
      <protection locked="0"/>
    </xf>
    <xf numFmtId="0" fontId="0" fillId="3" borderId="13" xfId="0" applyFill="1" applyBorder="1" applyAlignment="1" applyProtection="1">
      <alignment vertical="top" wrapText="1"/>
      <protection locked="0"/>
    </xf>
    <xf numFmtId="0" fontId="0" fillId="3" borderId="14" xfId="0" applyFill="1" applyBorder="1" applyAlignment="1" applyProtection="1">
      <alignment vertical="top" wrapText="1"/>
      <protection locked="0"/>
    </xf>
    <xf numFmtId="0" fontId="0" fillId="3" borderId="15" xfId="0" applyFill="1" applyBorder="1" applyAlignment="1" applyProtection="1">
      <alignment vertical="top" wrapText="1"/>
      <protection locked="0"/>
    </xf>
  </cellXfs>
  <cellStyles count="5">
    <cellStyle name="Currency" xfId="1" builtinId="4"/>
    <cellStyle name="Currency 2" xfId="4" xr:uid="{00000000-0005-0000-0000-000001000000}"/>
    <cellStyle name="Normal" xfId="0" builtinId="0"/>
    <cellStyle name="Percent" xfId="2" builtinId="5"/>
    <cellStyle name="Standard 2" xfId="3" xr:uid="{00000000-0005-0000-0000-000005000000}"/>
  </cellStyles>
  <dxfs count="0"/>
  <tableStyles count="0" defaultTableStyle="TableStyleMedium2" defaultPivotStyle="PivotStyleLight16"/>
  <colors>
    <mruColors>
      <color rgb="FFFF99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40"/>
  <sheetViews>
    <sheetView topLeftCell="A3" zoomScale="83" zoomScaleNormal="90" workbookViewId="0">
      <selection activeCell="B3" sqref="B3:D3"/>
    </sheetView>
  </sheetViews>
  <sheetFormatPr defaultColWidth="9" defaultRowHeight="12.75" x14ac:dyDescent="0.2"/>
  <cols>
    <col min="1" max="1" width="4.5703125" style="5" customWidth="1"/>
    <col min="2" max="2" width="57" style="5" customWidth="1"/>
    <col min="3" max="3" width="30.42578125" style="7" customWidth="1"/>
    <col min="4" max="4" width="106" style="5" customWidth="1"/>
    <col min="5" max="5" width="47.42578125" style="5" customWidth="1"/>
    <col min="6" max="16384" width="9" style="5"/>
  </cols>
  <sheetData>
    <row r="1" spans="2:5" s="3" customFormat="1" ht="28.5" customHeight="1" x14ac:dyDescent="0.25">
      <c r="B1" s="4" t="s">
        <v>65</v>
      </c>
    </row>
    <row r="2" spans="2:5" ht="16.350000000000001" customHeight="1" x14ac:dyDescent="0.2">
      <c r="B2" s="6" t="s">
        <v>0</v>
      </c>
    </row>
    <row r="3" spans="2:5" s="8" customFormat="1" ht="162" customHeight="1" x14ac:dyDescent="0.25">
      <c r="B3" s="102" t="s">
        <v>67</v>
      </c>
      <c r="C3" s="103"/>
      <c r="D3" s="104"/>
      <c r="E3" s="9"/>
    </row>
    <row r="4" spans="2:5" ht="27.95" customHeight="1" x14ac:dyDescent="0.2">
      <c r="B4" s="10" t="s">
        <v>1</v>
      </c>
      <c r="D4" s="11"/>
      <c r="E4" s="9"/>
    </row>
    <row r="5" spans="2:5" ht="31.9" customHeight="1" x14ac:dyDescent="0.2">
      <c r="B5" s="105" t="s">
        <v>2</v>
      </c>
      <c r="C5" s="106"/>
      <c r="D5" s="11"/>
      <c r="E5" s="9"/>
    </row>
    <row r="6" spans="2:5" ht="31.9" customHeight="1" x14ac:dyDescent="0.2">
      <c r="B6" s="107" t="s">
        <v>3</v>
      </c>
      <c r="C6" s="108"/>
      <c r="D6" s="11"/>
      <c r="E6" s="9"/>
    </row>
    <row r="7" spans="2:5" ht="31.9" customHeight="1" x14ac:dyDescent="0.2">
      <c r="B7" s="109" t="s">
        <v>4</v>
      </c>
      <c r="C7" s="110"/>
      <c r="D7" s="11"/>
      <c r="E7" s="9"/>
    </row>
    <row r="8" spans="2:5" ht="31.9" customHeight="1" x14ac:dyDescent="0.2">
      <c r="B8" s="111" t="s">
        <v>5</v>
      </c>
      <c r="C8" s="111"/>
      <c r="D8" s="11"/>
      <c r="E8" s="9"/>
    </row>
    <row r="9" spans="2:5" ht="12" customHeight="1" x14ac:dyDescent="0.2">
      <c r="D9" s="11"/>
    </row>
    <row r="10" spans="2:5" x14ac:dyDescent="0.2">
      <c r="B10" s="12" t="s">
        <v>6</v>
      </c>
      <c r="C10" s="13" t="s">
        <v>7</v>
      </c>
      <c r="D10" s="11"/>
    </row>
    <row r="11" spans="2:5" x14ac:dyDescent="0.2">
      <c r="B11" s="41" t="s">
        <v>74</v>
      </c>
      <c r="C11" s="46">
        <v>0.3</v>
      </c>
      <c r="D11" s="11"/>
    </row>
    <row r="12" spans="2:5" x14ac:dyDescent="0.2">
      <c r="B12" s="41" t="s">
        <v>75</v>
      </c>
      <c r="C12" s="46">
        <v>0.05</v>
      </c>
      <c r="D12" s="11"/>
    </row>
    <row r="13" spans="2:5" x14ac:dyDescent="0.2">
      <c r="B13" s="41" t="s">
        <v>8</v>
      </c>
      <c r="C13" s="46">
        <f>Summary!E13</f>
        <v>0.05</v>
      </c>
      <c r="D13" s="11"/>
    </row>
    <row r="14" spans="2:5" s="14" customFormat="1" x14ac:dyDescent="0.2">
      <c r="B14" s="12" t="s">
        <v>9</v>
      </c>
      <c r="C14" s="75">
        <f>SUM(C11:C13)</f>
        <v>0.39999999999999997</v>
      </c>
      <c r="D14" s="11"/>
    </row>
    <row r="15" spans="2:5" ht="9" customHeight="1" x14ac:dyDescent="0.2">
      <c r="D15" s="11"/>
    </row>
    <row r="16" spans="2:5" ht="13.5" thickBot="1" x14ac:dyDescent="0.25">
      <c r="B16" s="14" t="s">
        <v>10</v>
      </c>
    </row>
    <row r="17" spans="2:5" x14ac:dyDescent="0.2">
      <c r="B17" s="15" t="s">
        <v>11</v>
      </c>
      <c r="C17" s="16">
        <v>0.6</v>
      </c>
      <c r="E17" s="2"/>
    </row>
    <row r="18" spans="2:5" x14ac:dyDescent="0.2">
      <c r="B18" s="17" t="s">
        <v>12</v>
      </c>
      <c r="C18" s="18">
        <f>C14</f>
        <v>0.39999999999999997</v>
      </c>
      <c r="E18" s="2"/>
    </row>
    <row r="19" spans="2:5" ht="13.5" thickBot="1" x14ac:dyDescent="0.25">
      <c r="B19" s="19" t="s">
        <v>13</v>
      </c>
      <c r="C19" s="20">
        <f>C17+C18</f>
        <v>1</v>
      </c>
    </row>
    <row r="21" spans="2:5" x14ac:dyDescent="0.2">
      <c r="C21" s="5"/>
    </row>
    <row r="22" spans="2:5" ht="38.85" customHeight="1" x14ac:dyDescent="0.2">
      <c r="C22" s="5"/>
    </row>
    <row r="23" spans="2:5" ht="28.35" customHeight="1" x14ac:dyDescent="0.2">
      <c r="C23" s="5"/>
    </row>
    <row r="24" spans="2:5" x14ac:dyDescent="0.2">
      <c r="C24" s="5"/>
    </row>
    <row r="30" spans="2:5" x14ac:dyDescent="0.2">
      <c r="B30" s="21"/>
    </row>
    <row r="31" spans="2:5" x14ac:dyDescent="0.2">
      <c r="B31" s="21"/>
    </row>
    <row r="32" spans="2:5" x14ac:dyDescent="0.2">
      <c r="B32" s="21"/>
    </row>
    <row r="33" spans="2:2" x14ac:dyDescent="0.2">
      <c r="B33" s="21"/>
    </row>
    <row r="34" spans="2:2" x14ac:dyDescent="0.2">
      <c r="B34" s="21"/>
    </row>
    <row r="35" spans="2:2" x14ac:dyDescent="0.2">
      <c r="B35" s="21"/>
    </row>
    <row r="36" spans="2:2" x14ac:dyDescent="0.2">
      <c r="B36" s="22"/>
    </row>
    <row r="37" spans="2:2" x14ac:dyDescent="0.2">
      <c r="B37" s="21"/>
    </row>
    <row r="38" spans="2:2" x14ac:dyDescent="0.2">
      <c r="B38" s="21"/>
    </row>
    <row r="39" spans="2:2" x14ac:dyDescent="0.2">
      <c r="B39" s="21"/>
    </row>
    <row r="40" spans="2:2" x14ac:dyDescent="0.2">
      <c r="B40" s="21"/>
    </row>
  </sheetData>
  <sheetProtection algorithmName="SHA-512" hashValue="f1dLKPFPlmxOrJ1wD6TLFnTaCZ4s3nHvG2PvBTKQsECDfxe7iOYSr+m13tCWkFRM1+mhVQXsDBmWrQYsN1jGIA==" saltValue="tBnPhGHoQoJZqKgo0BrunA==" spinCount="100000" sheet="1" objects="1" scenarios="1"/>
  <mergeCells count="5">
    <mergeCell ref="B3:D3"/>
    <mergeCell ref="B5:C5"/>
    <mergeCell ref="B6:C6"/>
    <mergeCell ref="B7:C7"/>
    <mergeCell ref="B8:C8"/>
  </mergeCells>
  <pageMargins left="0.7" right="0.7" top="0.75" bottom="0.75" header="0.3" footer="0.3"/>
  <pageSetup paperSize="9" orientation="portrait" r:id="rId1"/>
  <headerFooter>
    <oddHeader>&amp;R&amp;"Calibri"&amp;10&amp;K000000 Internal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19"/>
  <sheetViews>
    <sheetView zoomScale="105" zoomScaleNormal="90" workbookViewId="0">
      <selection activeCell="D14" sqref="D14"/>
    </sheetView>
  </sheetViews>
  <sheetFormatPr defaultColWidth="9" defaultRowHeight="15" x14ac:dyDescent="0.25"/>
  <cols>
    <col min="1" max="1" width="4.5703125" style="1" customWidth="1"/>
    <col min="2" max="2" width="5.42578125" style="1" customWidth="1"/>
    <col min="3" max="3" width="43.28515625" style="1" customWidth="1"/>
    <col min="4" max="4" width="22" style="1" customWidth="1"/>
    <col min="5" max="5" width="11.28515625" style="1" customWidth="1"/>
    <col min="6" max="6" width="14.42578125" style="1" customWidth="1"/>
    <col min="7" max="16384" width="9" style="1"/>
  </cols>
  <sheetData>
    <row r="1" spans="2:7" ht="26.25" x14ac:dyDescent="0.25">
      <c r="B1" s="112" t="s">
        <v>14</v>
      </c>
      <c r="C1" s="112"/>
      <c r="D1" s="112"/>
      <c r="E1" s="112"/>
      <c r="F1" s="112"/>
      <c r="G1" s="112"/>
    </row>
    <row r="2" spans="2:7" ht="18.75" x14ac:dyDescent="0.3">
      <c r="B2" s="6"/>
      <c r="C2" s="23"/>
      <c r="D2" s="23" t="s">
        <v>15</v>
      </c>
      <c r="E2" s="23"/>
    </row>
    <row r="4" spans="2:7" x14ac:dyDescent="0.25">
      <c r="B4" s="6" t="s">
        <v>76</v>
      </c>
      <c r="D4" s="24" t="s">
        <v>16</v>
      </c>
      <c r="E4" s="42">
        <v>0.3</v>
      </c>
    </row>
    <row r="5" spans="2:7" x14ac:dyDescent="0.25">
      <c r="C5" s="25" t="s">
        <v>17</v>
      </c>
      <c r="D5" s="26">
        <f>'1. Services'!G20</f>
        <v>0</v>
      </c>
      <c r="E5" s="2"/>
    </row>
    <row r="6" spans="2:7" x14ac:dyDescent="0.25">
      <c r="C6" s="5"/>
      <c r="D6" s="27"/>
      <c r="E6" s="2"/>
    </row>
    <row r="7" spans="2:7" x14ac:dyDescent="0.25">
      <c r="C7" s="5"/>
      <c r="D7" s="7"/>
      <c r="E7" s="2"/>
    </row>
    <row r="8" spans="2:7" x14ac:dyDescent="0.25">
      <c r="B8" s="6" t="s">
        <v>77</v>
      </c>
      <c r="D8" s="24" t="s">
        <v>16</v>
      </c>
      <c r="E8" s="42">
        <v>0.05</v>
      </c>
    </row>
    <row r="9" spans="2:7" x14ac:dyDescent="0.25">
      <c r="C9" s="25" t="s">
        <v>17</v>
      </c>
      <c r="D9" s="26">
        <f>'2. Optional Services'!G21+'2. Optional Services'!G53+'2. Optional Services'!G85+'2. Optional Services'!G117</f>
        <v>0</v>
      </c>
      <c r="E9" s="2"/>
    </row>
    <row r="10" spans="2:7" x14ac:dyDescent="0.25">
      <c r="C10" s="5"/>
      <c r="E10" s="42"/>
    </row>
    <row r="11" spans="2:7" x14ac:dyDescent="0.25">
      <c r="C11" s="5"/>
      <c r="E11" s="42"/>
    </row>
    <row r="12" spans="2:7" x14ac:dyDescent="0.25">
      <c r="C12" s="5"/>
      <c r="E12" s="42"/>
    </row>
    <row r="13" spans="2:7" x14ac:dyDescent="0.25">
      <c r="B13" s="6" t="s">
        <v>18</v>
      </c>
      <c r="D13" s="24" t="s">
        <v>16</v>
      </c>
      <c r="E13" s="42">
        <v>0.05</v>
      </c>
    </row>
    <row r="14" spans="2:7" x14ac:dyDescent="0.25">
      <c r="C14" s="28" t="s">
        <v>17</v>
      </c>
      <c r="D14" s="29">
        <f>'3. Start-up implementation'!C7</f>
        <v>0</v>
      </c>
      <c r="E14" s="2"/>
    </row>
    <row r="15" spans="2:7" x14ac:dyDescent="0.25">
      <c r="C15" s="30"/>
      <c r="D15" s="31"/>
      <c r="E15" s="2"/>
    </row>
    <row r="16" spans="2:7" x14ac:dyDescent="0.25">
      <c r="C16" s="30"/>
      <c r="D16" s="31"/>
      <c r="E16" s="30"/>
    </row>
    <row r="17" spans="3:5" x14ac:dyDescent="0.25">
      <c r="C17" s="32"/>
      <c r="D17" s="27"/>
      <c r="E17" s="5"/>
    </row>
    <row r="18" spans="3:5" x14ac:dyDescent="0.25">
      <c r="C18" s="12" t="s">
        <v>19</v>
      </c>
      <c r="D18" s="33">
        <f>D5+D9+D14</f>
        <v>0</v>
      </c>
      <c r="E18" s="45"/>
    </row>
    <row r="19" spans="3:5" ht="26.25" x14ac:dyDescent="0.25">
      <c r="C19" s="34" t="s">
        <v>20</v>
      </c>
      <c r="D19" s="43">
        <f>SUM(D5*E4,D9*E8,D14*E13)</f>
        <v>0</v>
      </c>
    </row>
  </sheetData>
  <sheetProtection algorithmName="SHA-512" hashValue="ziJmazAuX7060r9bwpLw87trNZ52lxHCGbve7fWVtkFVRxjURFle28CzEJUBiYXrCIVnb7PN1m0ah59QsUllCA==" saltValue="fRZ3sZt3g1V9gvrX4S+RxA==" spinCount="100000" sheet="1" objects="1" scenarios="1"/>
  <mergeCells count="1">
    <mergeCell ref="B1:G1"/>
  </mergeCells>
  <pageMargins left="0.7" right="0.7" top="0.75" bottom="0.75" header="0.3" footer="0.3"/>
  <headerFooter>
    <oddHeader>&amp;R&amp;"Calibri"&amp;10&amp;K000000 Internal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84F14-4455-4EA9-801F-630149670FA7}">
  <sheetPr>
    <tabColor rgb="FF92D050"/>
  </sheetPr>
  <dimension ref="A2:J36"/>
  <sheetViews>
    <sheetView topLeftCell="A3" zoomScale="90" zoomScaleNormal="90" workbookViewId="0">
      <selection activeCell="N11" sqref="N11"/>
    </sheetView>
  </sheetViews>
  <sheetFormatPr defaultColWidth="11.42578125" defaultRowHeight="15" x14ac:dyDescent="0.25"/>
  <cols>
    <col min="1" max="1" width="3.85546875" customWidth="1"/>
    <col min="2" max="2" width="27.140625" style="49" customWidth="1"/>
    <col min="3" max="3" width="21.28515625" customWidth="1"/>
    <col min="4" max="10" width="20" customWidth="1"/>
  </cols>
  <sheetData>
    <row r="2" spans="1:10" ht="26.25" x14ac:dyDescent="0.25">
      <c r="B2" s="35" t="s">
        <v>74</v>
      </c>
    </row>
    <row r="3" spans="1:10" ht="228" customHeight="1" x14ac:dyDescent="0.25">
      <c r="B3" s="121" t="s">
        <v>79</v>
      </c>
      <c r="C3" s="122"/>
      <c r="D3" s="122"/>
      <c r="E3" s="122"/>
      <c r="F3" s="122"/>
      <c r="G3" s="122"/>
      <c r="H3" s="122"/>
      <c r="I3" s="122"/>
      <c r="J3" s="123"/>
    </row>
    <row r="4" spans="1:10" x14ac:dyDescent="0.25">
      <c r="B4" s="51"/>
      <c r="C4" s="51"/>
      <c r="D4" s="51"/>
      <c r="E4" s="51"/>
      <c r="F4" s="51"/>
      <c r="G4" s="51"/>
      <c r="H4" s="51"/>
      <c r="I4" s="51"/>
      <c r="J4" s="51"/>
    </row>
    <row r="5" spans="1:10" ht="15.6" customHeight="1" x14ac:dyDescent="0.25"/>
    <row r="6" spans="1:10" x14ac:dyDescent="0.25">
      <c r="A6" s="47"/>
      <c r="B6" s="48" t="s">
        <v>78</v>
      </c>
    </row>
    <row r="7" spans="1:10" ht="15.75" thickBot="1" x14ac:dyDescent="0.3"/>
    <row r="8" spans="1:10" ht="18.75" customHeight="1" x14ac:dyDescent="0.3">
      <c r="B8" s="124" t="s">
        <v>57</v>
      </c>
      <c r="C8" s="132" t="s">
        <v>42</v>
      </c>
      <c r="D8" s="133"/>
      <c r="E8" s="134"/>
      <c r="F8" s="86" t="s">
        <v>55</v>
      </c>
      <c r="G8" s="135" t="s">
        <v>22</v>
      </c>
      <c r="I8" s="126" t="s">
        <v>23</v>
      </c>
      <c r="J8" s="127"/>
    </row>
    <row r="9" spans="1:10" ht="43.35" customHeight="1" x14ac:dyDescent="0.25">
      <c r="B9" s="125"/>
      <c r="C9" s="60" t="s">
        <v>51</v>
      </c>
      <c r="D9" s="60" t="s">
        <v>53</v>
      </c>
      <c r="E9" s="61" t="s">
        <v>54</v>
      </c>
      <c r="F9" s="87" t="s">
        <v>52</v>
      </c>
      <c r="G9" s="136"/>
      <c r="I9" s="128"/>
      <c r="J9" s="129"/>
    </row>
    <row r="10" spans="1:10" s="55" customFormat="1" ht="23.85" customHeight="1" x14ac:dyDescent="0.25">
      <c r="B10" s="56" t="s">
        <v>24</v>
      </c>
      <c r="C10" s="78">
        <v>0</v>
      </c>
      <c r="D10" s="76">
        <f>(52*5*8-15*8)/12</f>
        <v>163.33333333333334</v>
      </c>
      <c r="E10" s="57">
        <f>C10*D10</f>
        <v>0</v>
      </c>
      <c r="F10" s="88">
        <f>E10*12</f>
        <v>0</v>
      </c>
      <c r="G10" s="63">
        <f>F10*4</f>
        <v>0</v>
      </c>
      <c r="I10" s="128"/>
      <c r="J10" s="129"/>
    </row>
    <row r="11" spans="1:10" s="55" customFormat="1" ht="23.85" customHeight="1" thickBot="1" x14ac:dyDescent="0.3">
      <c r="B11" s="58" t="s">
        <v>63</v>
      </c>
      <c r="C11" s="81">
        <v>0</v>
      </c>
      <c r="D11" s="84">
        <f>(52*5*8-15*8)/12</f>
        <v>163.33333333333334</v>
      </c>
      <c r="E11" s="62">
        <f>C11*D11</f>
        <v>0</v>
      </c>
      <c r="F11" s="89">
        <f>E11*12</f>
        <v>0</v>
      </c>
      <c r="G11" s="97">
        <f>F11*4</f>
        <v>0</v>
      </c>
      <c r="I11" s="128"/>
      <c r="J11" s="129"/>
    </row>
    <row r="12" spans="1:10" s="55" customFormat="1" ht="23.85" customHeight="1" thickTop="1" thickBot="1" x14ac:dyDescent="0.3">
      <c r="B12" s="59" t="s">
        <v>25</v>
      </c>
      <c r="C12" s="96">
        <f>SUM(C10:C11)</f>
        <v>0</v>
      </c>
      <c r="D12" s="95">
        <f>SUM(D10:D11)</f>
        <v>326.66666666666669</v>
      </c>
      <c r="E12" s="94"/>
      <c r="F12" s="90">
        <f>SUM(F10:F11)</f>
        <v>0</v>
      </c>
      <c r="G12" s="99">
        <f>SUM(G10:G11)</f>
        <v>0</v>
      </c>
      <c r="I12" s="130"/>
      <c r="J12" s="131"/>
    </row>
    <row r="13" spans="1:10" ht="15.75" thickBot="1" x14ac:dyDescent="0.3"/>
    <row r="14" spans="1:10" ht="18.75" customHeight="1" x14ac:dyDescent="0.3">
      <c r="B14" s="124" t="s">
        <v>56</v>
      </c>
      <c r="C14" s="132" t="s">
        <v>42</v>
      </c>
      <c r="D14" s="133"/>
      <c r="E14" s="134"/>
      <c r="F14" s="86" t="s">
        <v>55</v>
      </c>
      <c r="G14" s="135" t="s">
        <v>22</v>
      </c>
      <c r="I14" s="126" t="s">
        <v>23</v>
      </c>
      <c r="J14" s="127"/>
    </row>
    <row r="15" spans="1:10" ht="45" x14ac:dyDescent="0.25">
      <c r="B15" s="125"/>
      <c r="C15" s="60" t="s">
        <v>51</v>
      </c>
      <c r="D15" s="60" t="s">
        <v>53</v>
      </c>
      <c r="E15" s="61" t="s">
        <v>54</v>
      </c>
      <c r="F15" s="87" t="s">
        <v>52</v>
      </c>
      <c r="G15" s="136"/>
      <c r="I15" s="128"/>
      <c r="J15" s="129"/>
    </row>
    <row r="16" spans="1:10" ht="23.85" customHeight="1" x14ac:dyDescent="0.25">
      <c r="B16" s="56" t="s">
        <v>24</v>
      </c>
      <c r="C16" s="78">
        <v>0</v>
      </c>
      <c r="D16" s="76">
        <v>2</v>
      </c>
      <c r="E16" s="57">
        <f>C16*D16</f>
        <v>0</v>
      </c>
      <c r="F16" s="88">
        <f>E16*12</f>
        <v>0</v>
      </c>
      <c r="G16" s="63">
        <f>F16*4</f>
        <v>0</v>
      </c>
      <c r="I16" s="128"/>
      <c r="J16" s="129"/>
    </row>
    <row r="17" spans="2:10" ht="23.85" customHeight="1" thickBot="1" x14ac:dyDescent="0.3">
      <c r="B17" s="58" t="s">
        <v>63</v>
      </c>
      <c r="C17" s="81">
        <v>0</v>
      </c>
      <c r="D17" s="84">
        <v>2</v>
      </c>
      <c r="E17" s="62">
        <f>C17*D17</f>
        <v>0</v>
      </c>
      <c r="F17" s="89">
        <f>E17*12</f>
        <v>0</v>
      </c>
      <c r="G17" s="97">
        <f>F17*4</f>
        <v>0</v>
      </c>
      <c r="I17" s="128"/>
      <c r="J17" s="129"/>
    </row>
    <row r="18" spans="2:10" ht="23.85" customHeight="1" thickTop="1" thickBot="1" x14ac:dyDescent="0.3">
      <c r="B18" s="59" t="s">
        <v>25</v>
      </c>
      <c r="C18" s="96">
        <f>SUM(C16:C17)</f>
        <v>0</v>
      </c>
      <c r="D18" s="95">
        <f>SUM(D16:D17)</f>
        <v>4</v>
      </c>
      <c r="E18" s="94"/>
      <c r="F18" s="90">
        <f>SUM(F16:F17)</f>
        <v>0</v>
      </c>
      <c r="G18" s="99">
        <f>SUM(G16:G17)</f>
        <v>0</v>
      </c>
      <c r="I18" s="130"/>
      <c r="J18" s="131"/>
    </row>
    <row r="19" spans="2:10" ht="15.75" thickBot="1" x14ac:dyDescent="0.3"/>
    <row r="20" spans="2:10" ht="23.85" customHeight="1" thickBot="1" x14ac:dyDescent="0.3">
      <c r="D20" s="67" t="s">
        <v>58</v>
      </c>
      <c r="F20" s="101">
        <f>F12+F18</f>
        <v>0</v>
      </c>
      <c r="G20" s="100">
        <f>G12+G18</f>
        <v>0</v>
      </c>
    </row>
    <row r="21" spans="2:10" x14ac:dyDescent="0.25">
      <c r="B21" s="49" t="s">
        <v>70</v>
      </c>
    </row>
    <row r="22" spans="2:10" ht="18.75" x14ac:dyDescent="0.25">
      <c r="B22" s="52" t="s">
        <v>26</v>
      </c>
    </row>
    <row r="24" spans="2:10" x14ac:dyDescent="0.25">
      <c r="B24" s="119" t="s">
        <v>59</v>
      </c>
      <c r="C24" s="69" t="s">
        <v>27</v>
      </c>
      <c r="D24" s="70"/>
      <c r="E24" s="70"/>
      <c r="F24" s="70"/>
      <c r="G24" s="70"/>
      <c r="H24" s="70"/>
      <c r="I24" s="71"/>
    </row>
    <row r="25" spans="2:10" ht="30" x14ac:dyDescent="0.25">
      <c r="B25" s="120"/>
      <c r="C25" s="54" t="s">
        <v>29</v>
      </c>
      <c r="D25" s="54" t="s">
        <v>30</v>
      </c>
      <c r="E25" s="54" t="s">
        <v>31</v>
      </c>
      <c r="F25" s="54" t="s">
        <v>32</v>
      </c>
      <c r="G25" s="54" t="s">
        <v>33</v>
      </c>
      <c r="H25" s="54" t="s">
        <v>34</v>
      </c>
      <c r="I25" s="54" t="s">
        <v>35</v>
      </c>
    </row>
    <row r="26" spans="2:10" s="55" customFormat="1" ht="23.85" customHeight="1" x14ac:dyDescent="0.25">
      <c r="B26" s="80" t="s">
        <v>24</v>
      </c>
      <c r="C26" s="78">
        <v>0</v>
      </c>
      <c r="D26" s="78">
        <v>0</v>
      </c>
      <c r="E26" s="78">
        <v>0</v>
      </c>
      <c r="F26" s="78">
        <v>0</v>
      </c>
      <c r="G26" s="78">
        <v>0</v>
      </c>
      <c r="H26" s="78">
        <v>0</v>
      </c>
      <c r="I26" s="78">
        <v>0</v>
      </c>
    </row>
    <row r="27" spans="2:10" s="55" customFormat="1" ht="23.85" customHeight="1" x14ac:dyDescent="0.25">
      <c r="B27" s="80" t="s">
        <v>63</v>
      </c>
      <c r="C27" s="78">
        <v>0</v>
      </c>
      <c r="D27" s="78">
        <v>0</v>
      </c>
      <c r="E27" s="78">
        <v>0</v>
      </c>
      <c r="F27" s="78">
        <v>0</v>
      </c>
      <c r="G27" s="78">
        <v>0</v>
      </c>
      <c r="H27" s="78">
        <v>0</v>
      </c>
      <c r="I27" s="78">
        <v>0</v>
      </c>
    </row>
    <row r="28" spans="2:10" s="55" customFormat="1" ht="19.5" customHeight="1" x14ac:dyDescent="0.25">
      <c r="B28" s="68"/>
      <c r="C28" s="65"/>
      <c r="D28" s="65"/>
      <c r="E28" s="65"/>
      <c r="F28" s="65"/>
      <c r="G28" s="65"/>
      <c r="H28" s="65"/>
      <c r="I28" s="65"/>
      <c r="J28" s="65"/>
    </row>
    <row r="29" spans="2:10" s="55" customFormat="1" ht="19.5" customHeight="1" x14ac:dyDescent="0.25">
      <c r="B29" s="119" t="s">
        <v>60</v>
      </c>
      <c r="C29" s="69" t="s">
        <v>27</v>
      </c>
      <c r="D29" s="70"/>
      <c r="E29" s="70"/>
      <c r="F29" s="70"/>
      <c r="G29" s="70"/>
      <c r="H29" s="70"/>
      <c r="I29" s="71"/>
    </row>
    <row r="30" spans="2:10" s="55" customFormat="1" ht="30" x14ac:dyDescent="0.25">
      <c r="B30" s="120"/>
      <c r="C30" s="54" t="s">
        <v>29</v>
      </c>
      <c r="D30" s="54" t="s">
        <v>30</v>
      </c>
      <c r="E30" s="54" t="s">
        <v>31</v>
      </c>
      <c r="F30" s="54" t="s">
        <v>32</v>
      </c>
      <c r="G30" s="54" t="s">
        <v>33</v>
      </c>
      <c r="H30" s="54" t="s">
        <v>34</v>
      </c>
      <c r="I30" s="54" t="s">
        <v>35</v>
      </c>
    </row>
    <row r="31" spans="2:10" s="55" customFormat="1" ht="23.85" customHeight="1" x14ac:dyDescent="0.25">
      <c r="B31" s="80" t="s">
        <v>24</v>
      </c>
      <c r="C31" s="78">
        <v>0</v>
      </c>
      <c r="D31" s="78">
        <v>0</v>
      </c>
      <c r="E31" s="78">
        <v>0</v>
      </c>
      <c r="F31" s="78">
        <v>0</v>
      </c>
      <c r="G31" s="78">
        <v>0</v>
      </c>
      <c r="H31" s="78">
        <v>0</v>
      </c>
      <c r="I31" s="78">
        <v>0</v>
      </c>
    </row>
    <row r="32" spans="2:10" s="55" customFormat="1" ht="23.85" customHeight="1" x14ac:dyDescent="0.25">
      <c r="B32" s="80" t="s">
        <v>63</v>
      </c>
      <c r="C32" s="78">
        <v>0</v>
      </c>
      <c r="D32" s="78">
        <v>0</v>
      </c>
      <c r="E32" s="78">
        <v>0</v>
      </c>
      <c r="F32" s="78">
        <v>0</v>
      </c>
      <c r="G32" s="78">
        <v>0</v>
      </c>
      <c r="H32" s="78">
        <v>0</v>
      </c>
      <c r="I32" s="78">
        <v>0</v>
      </c>
    </row>
    <row r="33" spans="2:10" s="55" customFormat="1" ht="19.5" customHeight="1" x14ac:dyDescent="0.25">
      <c r="B33" s="68"/>
      <c r="C33" s="65"/>
      <c r="D33" s="65"/>
      <c r="E33" s="65"/>
      <c r="F33" s="65"/>
      <c r="G33" s="65"/>
      <c r="H33" s="65"/>
      <c r="I33" s="65"/>
      <c r="J33" s="65"/>
    </row>
    <row r="35" spans="2:10" x14ac:dyDescent="0.25">
      <c r="B35" s="113" t="s">
        <v>36</v>
      </c>
      <c r="C35" s="114"/>
      <c r="D35" s="114"/>
      <c r="E35" s="114"/>
      <c r="F35" s="114"/>
      <c r="G35" s="114"/>
      <c r="H35" s="114"/>
      <c r="I35" s="115"/>
    </row>
    <row r="36" spans="2:10" x14ac:dyDescent="0.25">
      <c r="B36" s="116"/>
      <c r="C36" s="117"/>
      <c r="D36" s="117"/>
      <c r="E36" s="117"/>
      <c r="F36" s="117"/>
      <c r="G36" s="117"/>
      <c r="H36" s="117"/>
      <c r="I36" s="118"/>
    </row>
  </sheetData>
  <sheetProtection algorithmName="SHA-512" hashValue="ieUG3uxqJPCnKlE4yaHpEytZ27c9SmDgsbXDbSQiaeOIuzn9RBu06+XvxHXoArCoMl7sTHAJnmZ05dLW+cvL2g==" saltValue="vwdcCZsPFlKqllEfg8YNoQ==" spinCount="100000" sheet="1" objects="1" scenarios="1"/>
  <mergeCells count="12">
    <mergeCell ref="B35:I36"/>
    <mergeCell ref="B24:B25"/>
    <mergeCell ref="B3:J3"/>
    <mergeCell ref="B8:B9"/>
    <mergeCell ref="I8:J12"/>
    <mergeCell ref="C8:E8"/>
    <mergeCell ref="G8:G9"/>
    <mergeCell ref="B14:B15"/>
    <mergeCell ref="C14:E14"/>
    <mergeCell ref="G14:G15"/>
    <mergeCell ref="B29:B30"/>
    <mergeCell ref="I14:J18"/>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565E-B049-4515-87D7-55079A77BC1E}">
  <sheetPr>
    <tabColor rgb="FF92D050"/>
  </sheetPr>
  <dimension ref="B2:M164"/>
  <sheetViews>
    <sheetView tabSelected="1" topLeftCell="A151" zoomScaleNormal="100" workbookViewId="0">
      <selection activeCell="B3" sqref="B3:J3"/>
    </sheetView>
  </sheetViews>
  <sheetFormatPr defaultColWidth="11.42578125" defaultRowHeight="15" x14ac:dyDescent="0.25"/>
  <cols>
    <col min="2" max="2" width="20" style="51" customWidth="1"/>
    <col min="3" max="9" width="20" customWidth="1"/>
    <col min="10" max="10" width="18.85546875" customWidth="1"/>
    <col min="11" max="11" width="10.140625" customWidth="1"/>
  </cols>
  <sheetData>
    <row r="2" spans="2:13" ht="26.25" x14ac:dyDescent="0.25">
      <c r="B2" s="35" t="s">
        <v>80</v>
      </c>
    </row>
    <row r="3" spans="2:13" ht="212.25" customHeight="1" x14ac:dyDescent="0.25">
      <c r="B3" s="153" t="s">
        <v>81</v>
      </c>
      <c r="C3" s="153"/>
      <c r="D3" s="153"/>
      <c r="E3" s="153"/>
      <c r="F3" s="153"/>
      <c r="G3" s="153"/>
      <c r="H3" s="153"/>
      <c r="I3" s="153"/>
      <c r="J3" s="153"/>
    </row>
    <row r="6" spans="2:13" x14ac:dyDescent="0.25">
      <c r="B6" s="50" t="s">
        <v>37</v>
      </c>
    </row>
    <row r="7" spans="2:13" x14ac:dyDescent="0.25">
      <c r="B7" s="64"/>
      <c r="C7" s="65"/>
      <c r="D7" s="66"/>
    </row>
    <row r="8" spans="2:13" ht="15.75" thickBot="1" x14ac:dyDescent="0.3">
      <c r="B8" s="64"/>
      <c r="C8" s="65"/>
      <c r="D8" s="66"/>
      <c r="F8" s="50"/>
      <c r="G8" s="50"/>
      <c r="H8" s="50"/>
      <c r="I8" s="50"/>
      <c r="J8" s="50"/>
    </row>
    <row r="9" spans="2:13" ht="18.75" customHeight="1" x14ac:dyDescent="0.3">
      <c r="B9" s="124" t="s">
        <v>57</v>
      </c>
      <c r="C9" s="132" t="s">
        <v>21</v>
      </c>
      <c r="D9" s="132"/>
      <c r="E9" s="132"/>
      <c r="F9" s="86" t="s">
        <v>55</v>
      </c>
      <c r="G9" s="135" t="s">
        <v>22</v>
      </c>
      <c r="I9" s="126" t="s">
        <v>23</v>
      </c>
      <c r="J9" s="126"/>
      <c r="K9" s="126"/>
      <c r="L9" s="126"/>
      <c r="M9" s="126"/>
    </row>
    <row r="10" spans="2:13" ht="45.75" thickBot="1" x14ac:dyDescent="0.3">
      <c r="B10" s="124"/>
      <c r="C10" s="60" t="s">
        <v>51</v>
      </c>
      <c r="D10" s="60" t="s">
        <v>53</v>
      </c>
      <c r="E10" s="61" t="s">
        <v>54</v>
      </c>
      <c r="F10" s="87" t="s">
        <v>52</v>
      </c>
      <c r="G10" s="135"/>
      <c r="I10" s="126"/>
      <c r="J10" s="126"/>
      <c r="K10" s="126"/>
      <c r="L10" s="126"/>
      <c r="M10" s="126"/>
    </row>
    <row r="11" spans="2:13" ht="30.4" customHeight="1" x14ac:dyDescent="0.25">
      <c r="B11" s="56" t="s">
        <v>39</v>
      </c>
      <c r="C11" s="78"/>
      <c r="D11" s="76">
        <v>4</v>
      </c>
      <c r="E11" s="57">
        <f>C11*D11</f>
        <v>0</v>
      </c>
      <c r="F11" s="88">
        <f>E11*12</f>
        <v>0</v>
      </c>
      <c r="G11" s="63">
        <f>F11*4</f>
        <v>0</v>
      </c>
      <c r="H11" s="50"/>
      <c r="I11" s="50"/>
      <c r="J11" s="50"/>
    </row>
    <row r="12" spans="2:13" ht="30.4" customHeight="1" thickBot="1" x14ac:dyDescent="0.3">
      <c r="B12" s="58" t="s">
        <v>40</v>
      </c>
      <c r="C12" s="81"/>
      <c r="D12" s="77">
        <v>8</v>
      </c>
      <c r="E12" s="62">
        <f>C12*D12</f>
        <v>0</v>
      </c>
      <c r="F12" s="89">
        <f>E12*12</f>
        <v>0</v>
      </c>
      <c r="G12" s="97">
        <f>F12*4</f>
        <v>0</v>
      </c>
      <c r="H12" s="50"/>
      <c r="I12" s="50"/>
      <c r="J12" s="50"/>
    </row>
    <row r="13" spans="2:13" ht="30.4" customHeight="1" thickTop="1" thickBot="1" x14ac:dyDescent="0.3">
      <c r="B13" s="59" t="s">
        <v>25</v>
      </c>
      <c r="C13" s="96">
        <f>SUM(C11:C12)</f>
        <v>0</v>
      </c>
      <c r="D13" s="95">
        <f>SUM(D11:D12)</f>
        <v>12</v>
      </c>
      <c r="E13" s="94"/>
      <c r="F13" s="90">
        <f>SUM(F11:F12)</f>
        <v>0</v>
      </c>
      <c r="G13" s="99">
        <f>SUM(G11:G12)</f>
        <v>0</v>
      </c>
      <c r="H13" s="50"/>
      <c r="I13" s="50"/>
      <c r="J13" s="50"/>
    </row>
    <row r="14" spans="2:13" ht="15.75" thickBot="1" x14ac:dyDescent="0.3">
      <c r="B14" s="64"/>
      <c r="C14" s="65"/>
      <c r="D14" s="66"/>
      <c r="F14" s="50"/>
      <c r="G14" s="50"/>
      <c r="H14" s="50"/>
      <c r="I14" s="50"/>
      <c r="J14" s="50"/>
    </row>
    <row r="15" spans="2:13" ht="18.75" customHeight="1" x14ac:dyDescent="0.3">
      <c r="B15" s="124" t="s">
        <v>56</v>
      </c>
      <c r="C15" s="132" t="s">
        <v>21</v>
      </c>
      <c r="D15" s="132"/>
      <c r="E15" s="132"/>
      <c r="F15" s="86" t="s">
        <v>55</v>
      </c>
      <c r="G15" s="135" t="s">
        <v>22</v>
      </c>
      <c r="I15" s="126" t="s">
        <v>23</v>
      </c>
      <c r="J15" s="126"/>
      <c r="K15" s="126"/>
      <c r="L15" s="126"/>
      <c r="M15" s="126"/>
    </row>
    <row r="16" spans="2:13" ht="45.75" thickBot="1" x14ac:dyDescent="0.3">
      <c r="B16" s="124"/>
      <c r="C16" s="60" t="s">
        <v>51</v>
      </c>
      <c r="D16" s="60" t="s">
        <v>53</v>
      </c>
      <c r="E16" s="61" t="s">
        <v>54</v>
      </c>
      <c r="F16" s="87" t="s">
        <v>52</v>
      </c>
      <c r="G16" s="135"/>
      <c r="I16" s="126"/>
      <c r="J16" s="126"/>
      <c r="K16" s="126"/>
      <c r="L16" s="126"/>
      <c r="M16" s="126"/>
    </row>
    <row r="17" spans="2:13" ht="30.4" customHeight="1" x14ac:dyDescent="0.25">
      <c r="B17" s="56" t="s">
        <v>39</v>
      </c>
      <c r="C17" s="78">
        <v>0</v>
      </c>
      <c r="D17" s="76">
        <v>8</v>
      </c>
      <c r="E17" s="57">
        <f>C17*D17</f>
        <v>0</v>
      </c>
      <c r="F17" s="88">
        <f>E17*12</f>
        <v>0</v>
      </c>
      <c r="G17" s="63">
        <f>F17*4</f>
        <v>0</v>
      </c>
      <c r="H17" s="50"/>
      <c r="I17" s="50"/>
      <c r="J17" s="50"/>
    </row>
    <row r="18" spans="2:13" ht="30.4" customHeight="1" thickBot="1" x14ac:dyDescent="0.3">
      <c r="B18" s="58" t="s">
        <v>40</v>
      </c>
      <c r="C18" s="81">
        <v>0</v>
      </c>
      <c r="D18" s="77">
        <v>2</v>
      </c>
      <c r="E18" s="62">
        <f>C18*D18</f>
        <v>0</v>
      </c>
      <c r="F18" s="89">
        <f>E18*12</f>
        <v>0</v>
      </c>
      <c r="G18" s="97">
        <f>F18*4</f>
        <v>0</v>
      </c>
      <c r="H18" s="50"/>
      <c r="I18" s="50"/>
      <c r="J18" s="50"/>
    </row>
    <row r="19" spans="2:13" ht="30.4" customHeight="1" thickTop="1" thickBot="1" x14ac:dyDescent="0.3">
      <c r="B19" s="59" t="s">
        <v>25</v>
      </c>
      <c r="C19" s="96">
        <f>SUM(C17:C18)</f>
        <v>0</v>
      </c>
      <c r="D19" s="95">
        <f>SUM(D17:D18)</f>
        <v>10</v>
      </c>
      <c r="E19" s="94"/>
      <c r="F19" s="90">
        <f>SUM(F17:F18)</f>
        <v>0</v>
      </c>
      <c r="G19" s="99">
        <f>SUM(G17:G18)</f>
        <v>0</v>
      </c>
      <c r="H19" s="50"/>
      <c r="I19" s="50"/>
      <c r="J19" s="50"/>
    </row>
    <row r="20" spans="2:13" ht="15.75" thickBot="1" x14ac:dyDescent="0.3"/>
    <row r="21" spans="2:13" ht="30.4" customHeight="1" thickBot="1" x14ac:dyDescent="0.3">
      <c r="G21" s="100">
        <f>G13+G19</f>
        <v>0</v>
      </c>
    </row>
    <row r="22" spans="2:13" x14ac:dyDescent="0.25">
      <c r="B22" s="49" t="s">
        <v>71</v>
      </c>
    </row>
    <row r="23" spans="2:13" x14ac:dyDescent="0.25">
      <c r="B23" s="73" t="s">
        <v>26</v>
      </c>
    </row>
    <row r="25" spans="2:13" x14ac:dyDescent="0.25">
      <c r="B25" s="119" t="s">
        <v>59</v>
      </c>
      <c r="C25" s="137" t="s">
        <v>27</v>
      </c>
      <c r="D25" s="154"/>
      <c r="E25" s="154"/>
      <c r="F25" s="154"/>
      <c r="G25" s="154"/>
      <c r="H25" s="154"/>
      <c r="I25" s="155"/>
    </row>
    <row r="26" spans="2:13" ht="45" x14ac:dyDescent="0.25">
      <c r="B26" s="120"/>
      <c r="C26" s="54" t="s">
        <v>29</v>
      </c>
      <c r="D26" s="54" t="s">
        <v>30</v>
      </c>
      <c r="E26" s="54" t="s">
        <v>31</v>
      </c>
      <c r="F26" s="54" t="s">
        <v>32</v>
      </c>
      <c r="G26" s="54" t="s">
        <v>33</v>
      </c>
      <c r="H26" s="54" t="s">
        <v>34</v>
      </c>
      <c r="I26" s="54" t="s">
        <v>35</v>
      </c>
    </row>
    <row r="27" spans="2:13" s="55" customFormat="1" ht="30.4" customHeight="1" x14ac:dyDescent="0.25">
      <c r="B27" s="74" t="s">
        <v>39</v>
      </c>
      <c r="C27" s="78">
        <v>0</v>
      </c>
      <c r="D27" s="78">
        <v>0</v>
      </c>
      <c r="E27" s="78">
        <v>0</v>
      </c>
      <c r="F27" s="78">
        <v>0</v>
      </c>
      <c r="G27" s="78">
        <v>0</v>
      </c>
      <c r="H27" s="78">
        <v>0</v>
      </c>
      <c r="I27" s="78">
        <v>0</v>
      </c>
    </row>
    <row r="28" spans="2:13" s="55" customFormat="1" ht="30.4" customHeight="1" x14ac:dyDescent="0.25">
      <c r="B28" s="74" t="s">
        <v>40</v>
      </c>
      <c r="C28" s="78">
        <v>0</v>
      </c>
      <c r="D28" s="78">
        <v>0</v>
      </c>
      <c r="E28" s="78">
        <v>0</v>
      </c>
      <c r="F28" s="78">
        <v>0</v>
      </c>
      <c r="G28" s="78">
        <v>0</v>
      </c>
      <c r="H28" s="78">
        <v>0</v>
      </c>
      <c r="I28" s="78">
        <v>0</v>
      </c>
    </row>
    <row r="29" spans="2:13" x14ac:dyDescent="0.25">
      <c r="L29" s="55"/>
      <c r="M29" s="55"/>
    </row>
    <row r="30" spans="2:13" x14ac:dyDescent="0.25">
      <c r="B30" s="156" t="s">
        <v>66</v>
      </c>
      <c r="C30" s="164" t="s">
        <v>27</v>
      </c>
      <c r="D30" s="165"/>
      <c r="E30" s="165"/>
      <c r="F30" s="165"/>
      <c r="G30" s="165"/>
      <c r="H30" s="165"/>
      <c r="I30" s="166"/>
      <c r="L30" s="55"/>
      <c r="M30" s="55"/>
    </row>
    <row r="31" spans="2:13" ht="45" x14ac:dyDescent="0.25">
      <c r="B31" s="157"/>
      <c r="C31" s="54" t="s">
        <v>29</v>
      </c>
      <c r="D31" s="54" t="s">
        <v>30</v>
      </c>
      <c r="E31" s="54" t="s">
        <v>31</v>
      </c>
      <c r="F31" s="54" t="s">
        <v>32</v>
      </c>
      <c r="G31" s="54" t="s">
        <v>33</v>
      </c>
      <c r="H31" s="54" t="s">
        <v>34</v>
      </c>
      <c r="I31" s="54" t="s">
        <v>35</v>
      </c>
      <c r="L31" s="55"/>
      <c r="M31" s="55"/>
    </row>
    <row r="32" spans="2:13" s="55" customFormat="1" ht="30.4" customHeight="1" x14ac:dyDescent="0.25">
      <c r="B32" s="72" t="s">
        <v>39</v>
      </c>
      <c r="C32" s="78">
        <v>0</v>
      </c>
      <c r="D32" s="78">
        <v>0</v>
      </c>
      <c r="E32" s="78">
        <v>0</v>
      </c>
      <c r="F32" s="78">
        <v>0</v>
      </c>
      <c r="G32" s="78">
        <v>0</v>
      </c>
      <c r="H32" s="78">
        <v>0</v>
      </c>
      <c r="I32" s="78">
        <v>0</v>
      </c>
    </row>
    <row r="33" spans="2:13" s="55" customFormat="1" ht="30.4" customHeight="1" x14ac:dyDescent="0.25">
      <c r="B33" s="72" t="s">
        <v>40</v>
      </c>
      <c r="C33" s="78">
        <v>0</v>
      </c>
      <c r="D33" s="78">
        <v>0</v>
      </c>
      <c r="E33" s="78">
        <v>0</v>
      </c>
      <c r="F33" s="78">
        <v>0</v>
      </c>
      <c r="G33" s="78">
        <v>0</v>
      </c>
      <c r="H33" s="78">
        <v>0</v>
      </c>
      <c r="I33" s="78">
        <v>0</v>
      </c>
    </row>
    <row r="34" spans="2:13" ht="15.75" thickBot="1" x14ac:dyDescent="0.3"/>
    <row r="35" spans="2:13" x14ac:dyDescent="0.25">
      <c r="B35" s="140" t="s">
        <v>36</v>
      </c>
      <c r="C35" s="167"/>
      <c r="D35" s="167"/>
      <c r="E35" s="167"/>
      <c r="F35" s="167"/>
      <c r="G35" s="167"/>
      <c r="H35" s="167"/>
      <c r="I35" s="168"/>
    </row>
    <row r="36" spans="2:13" ht="15.75" thickBot="1" x14ac:dyDescent="0.3">
      <c r="B36" s="169"/>
      <c r="C36" s="170"/>
      <c r="D36" s="170"/>
      <c r="E36" s="170"/>
      <c r="F36" s="170"/>
      <c r="G36" s="170"/>
      <c r="H36" s="170"/>
      <c r="I36" s="171"/>
    </row>
    <row r="39" spans="2:13" x14ac:dyDescent="0.25">
      <c r="B39" s="50" t="s">
        <v>41</v>
      </c>
    </row>
    <row r="40" spans="2:13" ht="15.75" thickBot="1" x14ac:dyDescent="0.3"/>
    <row r="41" spans="2:13" ht="18.75" customHeight="1" x14ac:dyDescent="0.3">
      <c r="B41" s="124" t="s">
        <v>57</v>
      </c>
      <c r="C41" s="132" t="s">
        <v>21</v>
      </c>
      <c r="D41" s="133"/>
      <c r="E41" s="134"/>
      <c r="F41" s="86" t="s">
        <v>55</v>
      </c>
      <c r="G41" s="135" t="s">
        <v>22</v>
      </c>
      <c r="I41" s="158" t="s">
        <v>23</v>
      </c>
      <c r="J41" s="159"/>
      <c r="K41" s="159"/>
      <c r="L41" s="159"/>
      <c r="M41" s="160"/>
    </row>
    <row r="42" spans="2:13" ht="45.75" thickBot="1" x14ac:dyDescent="0.3">
      <c r="B42" s="125"/>
      <c r="C42" s="60" t="s">
        <v>51</v>
      </c>
      <c r="D42" s="60" t="s">
        <v>53</v>
      </c>
      <c r="E42" s="61" t="s">
        <v>54</v>
      </c>
      <c r="F42" s="87" t="s">
        <v>52</v>
      </c>
      <c r="G42" s="136"/>
      <c r="I42" s="161"/>
      <c r="J42" s="162"/>
      <c r="K42" s="162"/>
      <c r="L42" s="162"/>
      <c r="M42" s="163"/>
    </row>
    <row r="43" spans="2:13" ht="30.4" customHeight="1" x14ac:dyDescent="0.25">
      <c r="B43" s="56" t="s">
        <v>43</v>
      </c>
      <c r="C43" s="78">
        <v>0</v>
      </c>
      <c r="D43" s="76">
        <v>8</v>
      </c>
      <c r="E43" s="57">
        <f>C43*D43</f>
        <v>0</v>
      </c>
      <c r="F43" s="88">
        <f>E43*12</f>
        <v>0</v>
      </c>
      <c r="G43" s="63">
        <f>F43*4</f>
        <v>0</v>
      </c>
      <c r="H43" s="50"/>
      <c r="I43" s="50"/>
      <c r="J43" s="50"/>
    </row>
    <row r="44" spans="2:13" ht="30.4" customHeight="1" thickBot="1" x14ac:dyDescent="0.3">
      <c r="B44" s="58" t="s">
        <v>44</v>
      </c>
      <c r="C44" s="81">
        <v>0</v>
      </c>
      <c r="D44" s="77">
        <v>20</v>
      </c>
      <c r="E44" s="62">
        <f>C44*D44</f>
        <v>0</v>
      </c>
      <c r="F44" s="89">
        <f>E44*12</f>
        <v>0</v>
      </c>
      <c r="G44" s="97">
        <f>F44*4</f>
        <v>0</v>
      </c>
      <c r="H44" s="50"/>
      <c r="I44" s="50"/>
      <c r="J44" s="50"/>
    </row>
    <row r="45" spans="2:13" ht="30.4" customHeight="1" thickTop="1" thickBot="1" x14ac:dyDescent="0.3">
      <c r="B45" s="59" t="s">
        <v>25</v>
      </c>
      <c r="C45" s="96">
        <f>SUM(C43:C44)</f>
        <v>0</v>
      </c>
      <c r="D45" s="95">
        <f>SUM(D43:D44)</f>
        <v>28</v>
      </c>
      <c r="E45" s="94"/>
      <c r="F45" s="90">
        <f>SUM(F43:F44)</f>
        <v>0</v>
      </c>
      <c r="G45" s="99">
        <f>SUM(G43:G44)</f>
        <v>0</v>
      </c>
      <c r="H45" s="50"/>
      <c r="I45" s="50"/>
      <c r="J45" s="50"/>
    </row>
    <row r="46" spans="2:13" ht="15.75" thickBot="1" x14ac:dyDescent="0.3">
      <c r="B46" s="64"/>
      <c r="C46" s="65"/>
      <c r="D46" s="66"/>
      <c r="F46" s="50"/>
      <c r="G46" s="50"/>
      <c r="H46" s="50"/>
      <c r="I46" s="50"/>
      <c r="J46" s="50"/>
    </row>
    <row r="47" spans="2:13" ht="18.75" customHeight="1" x14ac:dyDescent="0.3">
      <c r="B47" s="124" t="s">
        <v>56</v>
      </c>
      <c r="C47" s="132" t="s">
        <v>21</v>
      </c>
      <c r="D47" s="133"/>
      <c r="E47" s="134"/>
      <c r="F47" s="86" t="s">
        <v>55</v>
      </c>
      <c r="G47" s="135" t="s">
        <v>22</v>
      </c>
      <c r="I47" s="126" t="s">
        <v>23</v>
      </c>
      <c r="J47" s="148"/>
      <c r="K47" s="148"/>
      <c r="L47" s="148"/>
      <c r="M47" s="149"/>
    </row>
    <row r="48" spans="2:13" ht="45.75" thickBot="1" x14ac:dyDescent="0.3">
      <c r="B48" s="125"/>
      <c r="C48" s="60" t="s">
        <v>51</v>
      </c>
      <c r="D48" s="60" t="s">
        <v>53</v>
      </c>
      <c r="E48" s="61" t="s">
        <v>54</v>
      </c>
      <c r="F48" s="87" t="s">
        <v>52</v>
      </c>
      <c r="G48" s="136"/>
      <c r="I48" s="150"/>
      <c r="J48" s="151"/>
      <c r="K48" s="151"/>
      <c r="L48" s="151"/>
      <c r="M48" s="152"/>
    </row>
    <row r="49" spans="2:10" ht="30.4" customHeight="1" x14ac:dyDescent="0.25">
      <c r="B49" s="56" t="s">
        <v>43</v>
      </c>
      <c r="C49" s="78">
        <v>0</v>
      </c>
      <c r="D49" s="76">
        <v>8</v>
      </c>
      <c r="E49" s="57">
        <f>C49*D49</f>
        <v>0</v>
      </c>
      <c r="F49" s="88">
        <f>E49*12</f>
        <v>0</v>
      </c>
      <c r="G49" s="63">
        <f>F49*4</f>
        <v>0</v>
      </c>
      <c r="H49" s="50"/>
      <c r="I49" s="50"/>
      <c r="J49" s="50"/>
    </row>
    <row r="50" spans="2:10" ht="30.4" customHeight="1" thickBot="1" x14ac:dyDescent="0.3">
      <c r="B50" s="58" t="s">
        <v>44</v>
      </c>
      <c r="C50" s="81">
        <v>0</v>
      </c>
      <c r="D50" s="77">
        <v>4</v>
      </c>
      <c r="E50" s="62">
        <f>C50*D50</f>
        <v>0</v>
      </c>
      <c r="F50" s="89">
        <f>E50*12</f>
        <v>0</v>
      </c>
      <c r="G50" s="97">
        <f>F50*4</f>
        <v>0</v>
      </c>
      <c r="H50" s="50"/>
      <c r="I50" s="50"/>
      <c r="J50" s="50"/>
    </row>
    <row r="51" spans="2:10" ht="30.4" customHeight="1" thickTop="1" thickBot="1" x14ac:dyDescent="0.3">
      <c r="B51" s="59" t="s">
        <v>25</v>
      </c>
      <c r="C51" s="96">
        <f>SUM(C49:C50)</f>
        <v>0</v>
      </c>
      <c r="D51" s="95">
        <f>SUM(D49:D50)</f>
        <v>12</v>
      </c>
      <c r="E51" s="94"/>
      <c r="F51" s="90">
        <f>SUM(F49:F50)</f>
        <v>0</v>
      </c>
      <c r="G51" s="99">
        <f>SUM(G49:G50)</f>
        <v>0</v>
      </c>
      <c r="H51" s="50"/>
      <c r="I51" s="50"/>
      <c r="J51" s="50"/>
    </row>
    <row r="52" spans="2:10" ht="15.75" thickBot="1" x14ac:dyDescent="0.3"/>
    <row r="53" spans="2:10" ht="30.4" customHeight="1" thickBot="1" x14ac:dyDescent="0.3">
      <c r="G53" s="100">
        <f>G45+G51</f>
        <v>0</v>
      </c>
    </row>
    <row r="54" spans="2:10" x14ac:dyDescent="0.25">
      <c r="B54" s="49" t="s">
        <v>71</v>
      </c>
    </row>
    <row r="55" spans="2:10" x14ac:dyDescent="0.25">
      <c r="B55" s="73" t="s">
        <v>26</v>
      </c>
    </row>
    <row r="57" spans="2:10" x14ac:dyDescent="0.25">
      <c r="B57" s="119" t="s">
        <v>59</v>
      </c>
      <c r="C57" s="137" t="s">
        <v>27</v>
      </c>
      <c r="D57" s="138"/>
      <c r="E57" s="138"/>
      <c r="F57" s="138"/>
      <c r="G57" s="138"/>
      <c r="H57" s="138"/>
      <c r="I57" s="138"/>
      <c r="J57" s="139"/>
    </row>
    <row r="58" spans="2:10" ht="45" x14ac:dyDescent="0.25">
      <c r="B58" s="120"/>
      <c r="C58" s="53" t="s">
        <v>28</v>
      </c>
      <c r="D58" s="54" t="s">
        <v>29</v>
      </c>
      <c r="E58" s="54" t="s">
        <v>30</v>
      </c>
      <c r="F58" s="54" t="s">
        <v>31</v>
      </c>
      <c r="G58" s="54" t="s">
        <v>32</v>
      </c>
      <c r="H58" s="54" t="s">
        <v>33</v>
      </c>
      <c r="I58" s="54" t="s">
        <v>34</v>
      </c>
      <c r="J58" s="54" t="s">
        <v>35</v>
      </c>
    </row>
    <row r="59" spans="2:10" s="55" customFormat="1" ht="30.4" customHeight="1" x14ac:dyDescent="0.25">
      <c r="B59" s="72" t="s">
        <v>43</v>
      </c>
      <c r="C59" s="78">
        <v>0</v>
      </c>
      <c r="D59" s="78">
        <v>0</v>
      </c>
      <c r="E59" s="78">
        <v>0</v>
      </c>
      <c r="F59" s="78">
        <v>0</v>
      </c>
      <c r="G59" s="78">
        <v>0</v>
      </c>
      <c r="H59" s="78">
        <v>0</v>
      </c>
      <c r="I59" s="78">
        <v>0</v>
      </c>
      <c r="J59" s="78">
        <v>0</v>
      </c>
    </row>
    <row r="60" spans="2:10" s="55" customFormat="1" ht="30.4" customHeight="1" x14ac:dyDescent="0.25">
      <c r="B60" s="72" t="s">
        <v>44</v>
      </c>
      <c r="C60" s="78">
        <v>0</v>
      </c>
      <c r="D60" s="78">
        <v>0</v>
      </c>
      <c r="E60" s="78">
        <v>0</v>
      </c>
      <c r="F60" s="78">
        <v>0</v>
      </c>
      <c r="G60" s="78">
        <v>0</v>
      </c>
      <c r="H60" s="78">
        <v>0</v>
      </c>
      <c r="I60" s="78">
        <v>0</v>
      </c>
      <c r="J60" s="78">
        <v>0</v>
      </c>
    </row>
    <row r="62" spans="2:10" x14ac:dyDescent="0.25">
      <c r="B62" s="119" t="s">
        <v>64</v>
      </c>
      <c r="C62" s="137" t="s">
        <v>27</v>
      </c>
      <c r="D62" s="138"/>
      <c r="E62" s="138"/>
      <c r="F62" s="138"/>
      <c r="G62" s="138"/>
      <c r="H62" s="138"/>
      <c r="I62" s="138"/>
      <c r="J62" s="139"/>
    </row>
    <row r="63" spans="2:10" ht="45" x14ac:dyDescent="0.25">
      <c r="B63" s="120"/>
      <c r="C63" s="53" t="s">
        <v>28</v>
      </c>
      <c r="D63" s="54" t="s">
        <v>29</v>
      </c>
      <c r="E63" s="54" t="s">
        <v>30</v>
      </c>
      <c r="F63" s="54" t="s">
        <v>31</v>
      </c>
      <c r="G63" s="54" t="s">
        <v>32</v>
      </c>
      <c r="H63" s="54" t="s">
        <v>33</v>
      </c>
      <c r="I63" s="54" t="s">
        <v>34</v>
      </c>
      <c r="J63" s="54" t="s">
        <v>35</v>
      </c>
    </row>
    <row r="64" spans="2:10" s="55" customFormat="1" ht="30.4" customHeight="1" x14ac:dyDescent="0.25">
      <c r="B64" s="72" t="s">
        <v>43</v>
      </c>
      <c r="C64" s="78">
        <v>0</v>
      </c>
      <c r="D64" s="78">
        <v>0</v>
      </c>
      <c r="E64" s="78">
        <v>0</v>
      </c>
      <c r="F64" s="78">
        <v>0</v>
      </c>
      <c r="G64" s="78">
        <v>0</v>
      </c>
      <c r="H64" s="78">
        <v>0</v>
      </c>
      <c r="I64" s="78">
        <v>0</v>
      </c>
      <c r="J64" s="78">
        <v>0</v>
      </c>
    </row>
    <row r="65" spans="2:13" s="55" customFormat="1" ht="30.4" customHeight="1" x14ac:dyDescent="0.25">
      <c r="B65" s="72" t="s">
        <v>44</v>
      </c>
      <c r="C65" s="78">
        <v>0</v>
      </c>
      <c r="D65" s="78">
        <v>0</v>
      </c>
      <c r="E65" s="78">
        <v>0</v>
      </c>
      <c r="F65" s="78">
        <v>0</v>
      </c>
      <c r="G65" s="78">
        <v>0</v>
      </c>
      <c r="H65" s="78">
        <v>0</v>
      </c>
      <c r="I65" s="78">
        <v>0</v>
      </c>
      <c r="J65" s="78">
        <v>0</v>
      </c>
    </row>
    <row r="66" spans="2:13" ht="15.75" thickBot="1" x14ac:dyDescent="0.3"/>
    <row r="67" spans="2:13" x14ac:dyDescent="0.25">
      <c r="B67" s="140" t="s">
        <v>36</v>
      </c>
      <c r="C67" s="141"/>
      <c r="D67" s="141"/>
      <c r="E67" s="141"/>
      <c r="F67" s="141"/>
      <c r="G67" s="141"/>
      <c r="H67" s="141"/>
      <c r="I67" s="141"/>
      <c r="J67" s="142"/>
    </row>
    <row r="68" spans="2:13" ht="15.75" thickBot="1" x14ac:dyDescent="0.3">
      <c r="B68" s="143"/>
      <c r="C68" s="144"/>
      <c r="D68" s="144"/>
      <c r="E68" s="144"/>
      <c r="F68" s="144"/>
      <c r="G68" s="144"/>
      <c r="H68" s="144"/>
      <c r="I68" s="144"/>
      <c r="J68" s="145"/>
    </row>
    <row r="71" spans="2:13" x14ac:dyDescent="0.25">
      <c r="B71" s="50" t="s">
        <v>45</v>
      </c>
    </row>
    <row r="72" spans="2:13" ht="15.75" thickBot="1" x14ac:dyDescent="0.3"/>
    <row r="73" spans="2:13" ht="18.75" customHeight="1" x14ac:dyDescent="0.3">
      <c r="B73" s="124" t="s">
        <v>57</v>
      </c>
      <c r="C73" s="132" t="s">
        <v>21</v>
      </c>
      <c r="D73" s="133"/>
      <c r="E73" s="134"/>
      <c r="F73" s="86" t="s">
        <v>55</v>
      </c>
      <c r="G73" s="135" t="s">
        <v>22</v>
      </c>
      <c r="I73" s="126" t="s">
        <v>23</v>
      </c>
      <c r="J73" s="148"/>
      <c r="K73" s="148"/>
      <c r="L73" s="148"/>
      <c r="M73" s="149"/>
    </row>
    <row r="74" spans="2:13" ht="45.75" thickBot="1" x14ac:dyDescent="0.3">
      <c r="B74" s="125"/>
      <c r="C74" s="60" t="s">
        <v>51</v>
      </c>
      <c r="D74" s="60" t="s">
        <v>53</v>
      </c>
      <c r="E74" s="61" t="s">
        <v>54</v>
      </c>
      <c r="F74" s="87" t="s">
        <v>52</v>
      </c>
      <c r="G74" s="136"/>
      <c r="I74" s="150"/>
      <c r="J74" s="151"/>
      <c r="K74" s="151"/>
      <c r="L74" s="151"/>
      <c r="M74" s="152"/>
    </row>
    <row r="75" spans="2:13" ht="30.4" customHeight="1" x14ac:dyDescent="0.25">
      <c r="B75" s="56" t="s">
        <v>46</v>
      </c>
      <c r="C75" s="78">
        <v>0</v>
      </c>
      <c r="D75" s="76">
        <v>4</v>
      </c>
      <c r="E75" s="57">
        <f>C75*D75</f>
        <v>0</v>
      </c>
      <c r="F75" s="88">
        <f>E75*12</f>
        <v>0</v>
      </c>
      <c r="G75" s="63">
        <f>F75*4</f>
        <v>0</v>
      </c>
      <c r="H75" s="50"/>
      <c r="I75" s="50"/>
      <c r="J75" s="50"/>
    </row>
    <row r="76" spans="2:13" ht="30.4" customHeight="1" thickBot="1" x14ac:dyDescent="0.3">
      <c r="B76" s="58" t="s">
        <v>47</v>
      </c>
      <c r="C76" s="81">
        <v>0</v>
      </c>
      <c r="D76" s="77">
        <v>20</v>
      </c>
      <c r="E76" s="62">
        <f>C76*D76</f>
        <v>0</v>
      </c>
      <c r="F76" s="89">
        <f>E76*12</f>
        <v>0</v>
      </c>
      <c r="G76" s="97">
        <f>F76*4</f>
        <v>0</v>
      </c>
      <c r="H76" s="50"/>
      <c r="I76" s="50"/>
      <c r="J76" s="50"/>
    </row>
    <row r="77" spans="2:13" ht="30.4" customHeight="1" thickTop="1" thickBot="1" x14ac:dyDescent="0.3">
      <c r="B77" s="59" t="s">
        <v>25</v>
      </c>
      <c r="C77" s="96">
        <f>SUM(C75:C76)</f>
        <v>0</v>
      </c>
      <c r="D77" s="95">
        <f>SUM(D75:D76)</f>
        <v>24</v>
      </c>
      <c r="E77" s="94"/>
      <c r="F77" s="90">
        <f>SUM(F75:F76)</f>
        <v>0</v>
      </c>
      <c r="G77" s="99">
        <f>SUM(G75:G76)</f>
        <v>0</v>
      </c>
      <c r="H77" s="50"/>
      <c r="I77" s="50"/>
      <c r="J77" s="50"/>
    </row>
    <row r="78" spans="2:13" ht="15.75" thickBot="1" x14ac:dyDescent="0.3">
      <c r="B78" s="64"/>
      <c r="C78" s="65"/>
      <c r="D78" s="66"/>
      <c r="F78" s="50"/>
      <c r="G78" s="50"/>
      <c r="H78" s="50"/>
      <c r="I78" s="50"/>
      <c r="J78" s="50"/>
    </row>
    <row r="79" spans="2:13" ht="18.75" customHeight="1" x14ac:dyDescent="0.3">
      <c r="B79" s="124" t="s">
        <v>56</v>
      </c>
      <c r="C79" s="132" t="s">
        <v>21</v>
      </c>
      <c r="D79" s="133"/>
      <c r="E79" s="134"/>
      <c r="F79" s="86" t="s">
        <v>55</v>
      </c>
      <c r="G79" s="135" t="s">
        <v>22</v>
      </c>
      <c r="I79" s="126" t="s">
        <v>23</v>
      </c>
      <c r="J79" s="148"/>
      <c r="K79" s="148"/>
      <c r="L79" s="148"/>
      <c r="M79" s="149"/>
    </row>
    <row r="80" spans="2:13" ht="45.75" thickBot="1" x14ac:dyDescent="0.3">
      <c r="B80" s="125"/>
      <c r="C80" s="60" t="s">
        <v>51</v>
      </c>
      <c r="D80" s="60" t="s">
        <v>53</v>
      </c>
      <c r="E80" s="61" t="s">
        <v>54</v>
      </c>
      <c r="F80" s="87" t="s">
        <v>52</v>
      </c>
      <c r="G80" s="136"/>
      <c r="I80" s="150"/>
      <c r="J80" s="151"/>
      <c r="K80" s="151"/>
      <c r="L80" s="151"/>
      <c r="M80" s="152"/>
    </row>
    <row r="81" spans="2:10" ht="30.4" customHeight="1" x14ac:dyDescent="0.25">
      <c r="B81" s="56" t="s">
        <v>46</v>
      </c>
      <c r="C81" s="78">
        <v>0</v>
      </c>
      <c r="D81" s="76">
        <v>4</v>
      </c>
      <c r="E81" s="57">
        <f>C81*D81</f>
        <v>0</v>
      </c>
      <c r="F81" s="88">
        <f>E81*12</f>
        <v>0</v>
      </c>
      <c r="G81" s="63">
        <f>F81*4</f>
        <v>0</v>
      </c>
      <c r="H81" s="50"/>
      <c r="I81" s="50"/>
      <c r="J81" s="50"/>
    </row>
    <row r="82" spans="2:10" ht="30.4" customHeight="1" thickBot="1" x14ac:dyDescent="0.3">
      <c r="B82" s="58" t="s">
        <v>47</v>
      </c>
      <c r="C82" s="81">
        <v>0</v>
      </c>
      <c r="D82" s="77">
        <v>4</v>
      </c>
      <c r="E82" s="62">
        <f>C82*D82</f>
        <v>0</v>
      </c>
      <c r="F82" s="89">
        <f>E82*12</f>
        <v>0</v>
      </c>
      <c r="G82" s="97">
        <f>F82*4</f>
        <v>0</v>
      </c>
      <c r="H82" s="50"/>
      <c r="I82" s="50"/>
      <c r="J82" s="50"/>
    </row>
    <row r="83" spans="2:10" ht="30.4" customHeight="1" thickTop="1" thickBot="1" x14ac:dyDescent="0.3">
      <c r="B83" s="59" t="s">
        <v>25</v>
      </c>
      <c r="C83" s="96">
        <f>SUM(C81:C82)</f>
        <v>0</v>
      </c>
      <c r="D83" s="95">
        <f>SUM(D81:D82)</f>
        <v>8</v>
      </c>
      <c r="E83" s="94"/>
      <c r="F83" s="90">
        <f>SUM(F81:F82)</f>
        <v>0</v>
      </c>
      <c r="G83" s="99">
        <f>SUM(G81:G82)</f>
        <v>0</v>
      </c>
      <c r="H83" s="50"/>
      <c r="I83" s="50"/>
      <c r="J83" s="50"/>
    </row>
    <row r="84" spans="2:10" ht="15.75" thickBot="1" x14ac:dyDescent="0.3"/>
    <row r="85" spans="2:10" ht="30.4" customHeight="1" thickBot="1" x14ac:dyDescent="0.3">
      <c r="G85" s="100">
        <f>G77+G83</f>
        <v>0</v>
      </c>
    </row>
    <row r="86" spans="2:10" x14ac:dyDescent="0.25">
      <c r="B86" s="49" t="s">
        <v>71</v>
      </c>
    </row>
    <row r="87" spans="2:10" x14ac:dyDescent="0.25">
      <c r="B87" s="73" t="s">
        <v>26</v>
      </c>
    </row>
    <row r="89" spans="2:10" x14ac:dyDescent="0.25">
      <c r="B89" s="119" t="s">
        <v>59</v>
      </c>
      <c r="C89" s="137" t="s">
        <v>27</v>
      </c>
      <c r="D89" s="138"/>
      <c r="E89" s="138"/>
      <c r="F89" s="138"/>
      <c r="G89" s="138"/>
      <c r="H89" s="138"/>
      <c r="I89" s="138"/>
      <c r="J89" s="139"/>
    </row>
    <row r="90" spans="2:10" ht="45" x14ac:dyDescent="0.25">
      <c r="B90" s="120"/>
      <c r="C90" s="53" t="s">
        <v>28</v>
      </c>
      <c r="D90" s="54" t="s">
        <v>29</v>
      </c>
      <c r="E90" s="54" t="s">
        <v>30</v>
      </c>
      <c r="F90" s="54" t="s">
        <v>31</v>
      </c>
      <c r="G90" s="54" t="s">
        <v>32</v>
      </c>
      <c r="H90" s="54" t="s">
        <v>33</v>
      </c>
      <c r="I90" s="54" t="s">
        <v>34</v>
      </c>
      <c r="J90" s="54" t="s">
        <v>35</v>
      </c>
    </row>
    <row r="91" spans="2:10" s="55" customFormat="1" ht="30.4" customHeight="1" x14ac:dyDescent="0.25">
      <c r="B91" s="72" t="s">
        <v>46</v>
      </c>
      <c r="C91" s="78">
        <v>0</v>
      </c>
      <c r="D91" s="78">
        <v>0</v>
      </c>
      <c r="E91" s="78">
        <v>0</v>
      </c>
      <c r="F91" s="78">
        <v>0</v>
      </c>
      <c r="G91" s="78">
        <v>0</v>
      </c>
      <c r="H91" s="78">
        <v>0</v>
      </c>
      <c r="I91" s="78">
        <v>0</v>
      </c>
      <c r="J91" s="78">
        <v>0</v>
      </c>
    </row>
    <row r="92" spans="2:10" s="55" customFormat="1" ht="30.4" customHeight="1" x14ac:dyDescent="0.25">
      <c r="B92" s="72" t="s">
        <v>47</v>
      </c>
      <c r="C92" s="78">
        <v>0</v>
      </c>
      <c r="D92" s="78">
        <v>0</v>
      </c>
      <c r="E92" s="78">
        <v>0</v>
      </c>
      <c r="F92" s="78">
        <v>0</v>
      </c>
      <c r="G92" s="78">
        <v>0</v>
      </c>
      <c r="H92" s="78">
        <v>0</v>
      </c>
      <c r="I92" s="78">
        <v>0</v>
      </c>
      <c r="J92" s="78">
        <v>0</v>
      </c>
    </row>
    <row r="94" spans="2:10" x14ac:dyDescent="0.25">
      <c r="B94" s="119" t="s">
        <v>64</v>
      </c>
      <c r="C94" s="137" t="s">
        <v>27</v>
      </c>
      <c r="D94" s="138"/>
      <c r="E94" s="138"/>
      <c r="F94" s="138"/>
      <c r="G94" s="138"/>
      <c r="H94" s="138"/>
      <c r="I94" s="138"/>
      <c r="J94" s="139"/>
    </row>
    <row r="95" spans="2:10" ht="45" x14ac:dyDescent="0.25">
      <c r="B95" s="120"/>
      <c r="C95" s="53" t="s">
        <v>28</v>
      </c>
      <c r="D95" s="54" t="s">
        <v>29</v>
      </c>
      <c r="E95" s="54" t="s">
        <v>30</v>
      </c>
      <c r="F95" s="54" t="s">
        <v>31</v>
      </c>
      <c r="G95" s="54" t="s">
        <v>32</v>
      </c>
      <c r="H95" s="54" t="s">
        <v>33</v>
      </c>
      <c r="I95" s="54" t="s">
        <v>34</v>
      </c>
      <c r="J95" s="54" t="s">
        <v>35</v>
      </c>
    </row>
    <row r="96" spans="2:10" s="55" customFormat="1" ht="30.4" customHeight="1" x14ac:dyDescent="0.25">
      <c r="B96" s="72" t="s">
        <v>46</v>
      </c>
      <c r="C96" s="78">
        <v>0</v>
      </c>
      <c r="D96" s="78">
        <v>0</v>
      </c>
      <c r="E96" s="78">
        <v>0</v>
      </c>
      <c r="F96" s="78">
        <v>0</v>
      </c>
      <c r="G96" s="78">
        <v>0</v>
      </c>
      <c r="H96" s="78">
        <v>0</v>
      </c>
      <c r="I96" s="78">
        <v>0</v>
      </c>
      <c r="J96" s="78">
        <v>0</v>
      </c>
    </row>
    <row r="97" spans="2:13" s="55" customFormat="1" ht="30.4" customHeight="1" x14ac:dyDescent="0.25">
      <c r="B97" s="72" t="s">
        <v>47</v>
      </c>
      <c r="C97" s="78">
        <v>0</v>
      </c>
      <c r="D97" s="78">
        <v>0</v>
      </c>
      <c r="E97" s="78">
        <v>0</v>
      </c>
      <c r="F97" s="78">
        <v>0</v>
      </c>
      <c r="G97" s="78">
        <v>0</v>
      </c>
      <c r="H97" s="78">
        <v>0</v>
      </c>
      <c r="I97" s="78">
        <v>0</v>
      </c>
      <c r="J97" s="78">
        <v>0</v>
      </c>
    </row>
    <row r="98" spans="2:13" ht="15.75" thickBot="1" x14ac:dyDescent="0.3"/>
    <row r="99" spans="2:13" x14ac:dyDescent="0.25">
      <c r="B99" s="140" t="s">
        <v>36</v>
      </c>
      <c r="C99" s="141"/>
      <c r="D99" s="141"/>
      <c r="E99" s="141"/>
      <c r="F99" s="141"/>
      <c r="G99" s="141"/>
      <c r="H99" s="141"/>
      <c r="I99" s="141"/>
      <c r="J99" s="142"/>
    </row>
    <row r="100" spans="2:13" ht="15.75" thickBot="1" x14ac:dyDescent="0.3">
      <c r="B100" s="143"/>
      <c r="C100" s="144"/>
      <c r="D100" s="144"/>
      <c r="E100" s="144"/>
      <c r="F100" s="144"/>
      <c r="G100" s="144"/>
      <c r="H100" s="144"/>
      <c r="I100" s="144"/>
      <c r="J100" s="145"/>
    </row>
    <row r="103" spans="2:13" x14ac:dyDescent="0.25">
      <c r="B103" s="50" t="s">
        <v>62</v>
      </c>
    </row>
    <row r="104" spans="2:13" ht="15.75" thickBot="1" x14ac:dyDescent="0.3"/>
    <row r="105" spans="2:13" ht="18.75" customHeight="1" x14ac:dyDescent="0.3">
      <c r="B105" s="124" t="s">
        <v>57</v>
      </c>
      <c r="C105" s="132" t="s">
        <v>21</v>
      </c>
      <c r="D105" s="133"/>
      <c r="E105" s="134"/>
      <c r="F105" s="86" t="s">
        <v>55</v>
      </c>
      <c r="G105" s="135" t="s">
        <v>22</v>
      </c>
      <c r="I105" s="126" t="s">
        <v>23</v>
      </c>
      <c r="J105" s="148"/>
      <c r="K105" s="148"/>
      <c r="L105" s="148"/>
      <c r="M105" s="149"/>
    </row>
    <row r="106" spans="2:13" ht="45.75" thickBot="1" x14ac:dyDescent="0.3">
      <c r="B106" s="125"/>
      <c r="C106" s="60" t="s">
        <v>51</v>
      </c>
      <c r="D106" s="60" t="s">
        <v>53</v>
      </c>
      <c r="E106" s="61" t="s">
        <v>54</v>
      </c>
      <c r="F106" s="87" t="s">
        <v>52</v>
      </c>
      <c r="G106" s="136"/>
      <c r="I106" s="150"/>
      <c r="J106" s="151"/>
      <c r="K106" s="151"/>
      <c r="L106" s="151"/>
      <c r="M106" s="152"/>
    </row>
    <row r="107" spans="2:13" ht="24.95" customHeight="1" x14ac:dyDescent="0.25">
      <c r="B107" s="56" t="s">
        <v>61</v>
      </c>
      <c r="C107" s="78">
        <v>0</v>
      </c>
      <c r="D107" s="76">
        <v>8</v>
      </c>
      <c r="E107" s="57">
        <f>C107*D107</f>
        <v>0</v>
      </c>
      <c r="F107" s="88">
        <f>E107*12</f>
        <v>0</v>
      </c>
      <c r="G107" s="63">
        <f>F107*4</f>
        <v>0</v>
      </c>
      <c r="H107" s="50"/>
      <c r="I107" s="50"/>
      <c r="J107" s="50"/>
    </row>
    <row r="108" spans="2:13" ht="24.95" customHeight="1" thickBot="1" x14ac:dyDescent="0.3">
      <c r="B108" s="58" t="s">
        <v>72</v>
      </c>
      <c r="C108" s="81">
        <v>0</v>
      </c>
      <c r="D108" s="77">
        <v>20</v>
      </c>
      <c r="E108" s="62">
        <f>C108*D108</f>
        <v>0</v>
      </c>
      <c r="F108" s="89">
        <f>E108*12</f>
        <v>0</v>
      </c>
      <c r="G108" s="97">
        <f>F108*4</f>
        <v>0</v>
      </c>
      <c r="H108" s="50"/>
      <c r="I108" s="50"/>
      <c r="J108" s="50"/>
    </row>
    <row r="109" spans="2:13" ht="24.95" customHeight="1" thickTop="1" thickBot="1" x14ac:dyDescent="0.3">
      <c r="B109" s="59" t="s">
        <v>25</v>
      </c>
      <c r="C109" s="96">
        <f>SUM(C107:C108)</f>
        <v>0</v>
      </c>
      <c r="D109" s="95">
        <f>SUM(D107:D108)</f>
        <v>28</v>
      </c>
      <c r="E109" s="94"/>
      <c r="F109" s="90">
        <f>SUM(F107:F108)</f>
        <v>0</v>
      </c>
      <c r="G109" s="99">
        <f>SUM(G107:G108)</f>
        <v>0</v>
      </c>
      <c r="H109" s="50"/>
      <c r="I109" s="50"/>
      <c r="J109" s="50"/>
    </row>
    <row r="110" spans="2:13" ht="15.75" thickBot="1" x14ac:dyDescent="0.3">
      <c r="B110" s="64"/>
      <c r="C110" s="65"/>
      <c r="D110" s="66"/>
      <c r="F110" s="50"/>
      <c r="G110" s="50"/>
      <c r="H110" s="50"/>
      <c r="I110" s="50"/>
      <c r="J110" s="50"/>
    </row>
    <row r="111" spans="2:13" ht="18.75" customHeight="1" x14ac:dyDescent="0.3">
      <c r="B111" s="124" t="s">
        <v>56</v>
      </c>
      <c r="C111" s="132" t="s">
        <v>21</v>
      </c>
      <c r="D111" s="133"/>
      <c r="E111" s="134"/>
      <c r="F111" s="86" t="s">
        <v>55</v>
      </c>
      <c r="G111" s="135" t="s">
        <v>22</v>
      </c>
      <c r="I111" s="126" t="s">
        <v>23</v>
      </c>
      <c r="J111" s="148"/>
      <c r="K111" s="148"/>
      <c r="L111" s="148"/>
      <c r="M111" s="149"/>
    </row>
    <row r="112" spans="2:13" ht="45.75" thickBot="1" x14ac:dyDescent="0.3">
      <c r="B112" s="125"/>
      <c r="C112" s="60" t="s">
        <v>51</v>
      </c>
      <c r="D112" s="60" t="s">
        <v>53</v>
      </c>
      <c r="E112" s="61" t="s">
        <v>54</v>
      </c>
      <c r="F112" s="87" t="s">
        <v>52</v>
      </c>
      <c r="G112" s="136"/>
      <c r="I112" s="150"/>
      <c r="J112" s="151"/>
      <c r="K112" s="151"/>
      <c r="L112" s="151"/>
      <c r="M112" s="152"/>
    </row>
    <row r="113" spans="2:10" ht="23.45" customHeight="1" x14ac:dyDescent="0.25">
      <c r="B113" s="56" t="s">
        <v>61</v>
      </c>
      <c r="C113" s="78">
        <v>0</v>
      </c>
      <c r="D113" s="76">
        <v>4</v>
      </c>
      <c r="E113" s="57">
        <f>C113*D113</f>
        <v>0</v>
      </c>
      <c r="F113" s="88">
        <f>E113*12</f>
        <v>0</v>
      </c>
      <c r="G113" s="63">
        <f>F113*4</f>
        <v>0</v>
      </c>
      <c r="H113" s="50"/>
      <c r="I113" s="50"/>
      <c r="J113" s="50"/>
    </row>
    <row r="114" spans="2:10" ht="23.45" customHeight="1" thickBot="1" x14ac:dyDescent="0.3">
      <c r="B114" s="58" t="s">
        <v>72</v>
      </c>
      <c r="C114" s="81">
        <v>0</v>
      </c>
      <c r="D114" s="77">
        <v>10</v>
      </c>
      <c r="E114" s="62">
        <f>C114*D114</f>
        <v>0</v>
      </c>
      <c r="F114" s="89">
        <f>E114*12</f>
        <v>0</v>
      </c>
      <c r="G114" s="97">
        <f>F114*4</f>
        <v>0</v>
      </c>
      <c r="H114" s="50"/>
      <c r="I114" s="50"/>
      <c r="J114" s="50"/>
    </row>
    <row r="115" spans="2:10" ht="23.45" customHeight="1" thickTop="1" thickBot="1" x14ac:dyDescent="0.3">
      <c r="B115" s="59" t="s">
        <v>25</v>
      </c>
      <c r="C115" s="96">
        <f>SUM(C113:C114)</f>
        <v>0</v>
      </c>
      <c r="D115" s="95">
        <f>SUM(D113:D114)</f>
        <v>14</v>
      </c>
      <c r="E115" s="94"/>
      <c r="F115" s="90">
        <f>SUM(F113:F114)</f>
        <v>0</v>
      </c>
      <c r="G115" s="99">
        <f>SUM(G113:G114)</f>
        <v>0</v>
      </c>
      <c r="H115" s="50"/>
      <c r="I115" s="50"/>
      <c r="J115" s="50"/>
    </row>
    <row r="116" spans="2:10" ht="15.75" thickBot="1" x14ac:dyDescent="0.3"/>
    <row r="117" spans="2:10" ht="15.75" thickBot="1" x14ac:dyDescent="0.3">
      <c r="G117" s="100">
        <f>G109+G115</f>
        <v>0</v>
      </c>
    </row>
    <row r="118" spans="2:10" x14ac:dyDescent="0.25">
      <c r="B118" s="49" t="s">
        <v>71</v>
      </c>
    </row>
    <row r="119" spans="2:10" x14ac:dyDescent="0.25">
      <c r="B119" s="73" t="s">
        <v>26</v>
      </c>
    </row>
    <row r="121" spans="2:10" x14ac:dyDescent="0.25">
      <c r="B121" s="119" t="s">
        <v>59</v>
      </c>
      <c r="C121" s="137" t="s">
        <v>27</v>
      </c>
      <c r="D121" s="138"/>
      <c r="E121" s="138"/>
      <c r="F121" s="138"/>
      <c r="G121" s="138"/>
      <c r="H121" s="138"/>
      <c r="I121" s="138"/>
      <c r="J121" s="139"/>
    </row>
    <row r="122" spans="2:10" ht="45" x14ac:dyDescent="0.25">
      <c r="B122" s="120"/>
      <c r="C122" s="53" t="s">
        <v>28</v>
      </c>
      <c r="D122" s="54" t="s">
        <v>29</v>
      </c>
      <c r="E122" s="54" t="s">
        <v>30</v>
      </c>
      <c r="F122" s="54" t="s">
        <v>31</v>
      </c>
      <c r="G122" s="54" t="s">
        <v>32</v>
      </c>
      <c r="H122" s="54" t="s">
        <v>33</v>
      </c>
      <c r="I122" s="54" t="s">
        <v>34</v>
      </c>
      <c r="J122" s="54" t="s">
        <v>35</v>
      </c>
    </row>
    <row r="123" spans="2:10" s="55" customFormat="1" ht="29.25" customHeight="1" x14ac:dyDescent="0.25">
      <c r="B123" s="72" t="s">
        <v>61</v>
      </c>
      <c r="C123" s="78">
        <v>0</v>
      </c>
      <c r="D123" s="78">
        <v>0</v>
      </c>
      <c r="E123" s="78">
        <v>0</v>
      </c>
      <c r="F123" s="78">
        <v>0</v>
      </c>
      <c r="G123" s="78">
        <v>0</v>
      </c>
      <c r="H123" s="78">
        <v>0</v>
      </c>
      <c r="I123" s="78">
        <v>0</v>
      </c>
      <c r="J123" s="78">
        <v>0</v>
      </c>
    </row>
    <row r="124" spans="2:10" s="55" customFormat="1" ht="37.5" customHeight="1" x14ac:dyDescent="0.25">
      <c r="B124" s="72" t="s">
        <v>72</v>
      </c>
      <c r="C124" s="78">
        <v>0</v>
      </c>
      <c r="D124" s="78">
        <v>0</v>
      </c>
      <c r="E124" s="78">
        <v>0</v>
      </c>
      <c r="F124" s="78">
        <v>0</v>
      </c>
      <c r="G124" s="78">
        <v>0</v>
      </c>
      <c r="H124" s="78">
        <v>0</v>
      </c>
      <c r="I124" s="78">
        <v>0</v>
      </c>
      <c r="J124" s="78">
        <v>0</v>
      </c>
    </row>
    <row r="126" spans="2:10" x14ac:dyDescent="0.25">
      <c r="B126" s="119" t="s">
        <v>64</v>
      </c>
      <c r="C126" s="137" t="s">
        <v>27</v>
      </c>
      <c r="D126" s="138"/>
      <c r="E126" s="138"/>
      <c r="F126" s="138"/>
      <c r="G126" s="138"/>
      <c r="H126" s="138"/>
      <c r="I126" s="138"/>
      <c r="J126" s="139"/>
    </row>
    <row r="127" spans="2:10" ht="45" x14ac:dyDescent="0.25">
      <c r="B127" s="120"/>
      <c r="C127" s="53" t="s">
        <v>28</v>
      </c>
      <c r="D127" s="54" t="s">
        <v>29</v>
      </c>
      <c r="E127" s="54" t="s">
        <v>30</v>
      </c>
      <c r="F127" s="54" t="s">
        <v>31</v>
      </c>
      <c r="G127" s="54" t="s">
        <v>32</v>
      </c>
      <c r="H127" s="54" t="s">
        <v>33</v>
      </c>
      <c r="I127" s="54" t="s">
        <v>34</v>
      </c>
      <c r="J127" s="54" t="s">
        <v>35</v>
      </c>
    </row>
    <row r="128" spans="2:10" s="55" customFormat="1" ht="29.25" customHeight="1" x14ac:dyDescent="0.25">
      <c r="B128" s="72" t="s">
        <v>61</v>
      </c>
      <c r="C128" s="78">
        <v>0</v>
      </c>
      <c r="D128" s="78">
        <v>0</v>
      </c>
      <c r="E128" s="78">
        <v>0</v>
      </c>
      <c r="F128" s="78">
        <v>0</v>
      </c>
      <c r="G128" s="78">
        <v>0</v>
      </c>
      <c r="H128" s="78">
        <v>0</v>
      </c>
      <c r="I128" s="78">
        <v>0</v>
      </c>
      <c r="J128" s="78">
        <v>0</v>
      </c>
    </row>
    <row r="129" spans="2:13" s="55" customFormat="1" ht="37.5" customHeight="1" x14ac:dyDescent="0.25">
      <c r="B129" s="72" t="s">
        <v>72</v>
      </c>
      <c r="C129" s="78">
        <v>0</v>
      </c>
      <c r="D129" s="78">
        <v>0</v>
      </c>
      <c r="E129" s="78">
        <v>0</v>
      </c>
      <c r="F129" s="78">
        <v>0</v>
      </c>
      <c r="G129" s="78">
        <v>0</v>
      </c>
      <c r="H129" s="78">
        <v>0</v>
      </c>
      <c r="I129" s="78">
        <v>0</v>
      </c>
      <c r="J129" s="78">
        <v>0</v>
      </c>
    </row>
    <row r="130" spans="2:13" ht="15.75" thickBot="1" x14ac:dyDescent="0.3"/>
    <row r="131" spans="2:13" x14ac:dyDescent="0.25">
      <c r="B131" s="140" t="s">
        <v>36</v>
      </c>
      <c r="C131" s="141"/>
      <c r="D131" s="141"/>
      <c r="E131" s="141"/>
      <c r="F131" s="141"/>
      <c r="G131" s="141"/>
      <c r="H131" s="141"/>
      <c r="I131" s="141"/>
      <c r="J131" s="142"/>
    </row>
    <row r="132" spans="2:13" ht="15.75" thickBot="1" x14ac:dyDescent="0.3">
      <c r="B132" s="143"/>
      <c r="C132" s="144"/>
      <c r="D132" s="144"/>
      <c r="E132" s="144"/>
      <c r="F132" s="144"/>
      <c r="G132" s="144"/>
      <c r="H132" s="144"/>
      <c r="I132" s="144"/>
      <c r="J132" s="145"/>
    </row>
    <row r="135" spans="2:13" x14ac:dyDescent="0.25">
      <c r="B135" s="50" t="s">
        <v>68</v>
      </c>
    </row>
    <row r="136" spans="2:13" ht="15.75" thickBot="1" x14ac:dyDescent="0.3"/>
    <row r="137" spans="2:13" ht="18.75" x14ac:dyDescent="0.3">
      <c r="B137" s="146" t="s">
        <v>57</v>
      </c>
      <c r="C137" s="132" t="s">
        <v>21</v>
      </c>
      <c r="D137" s="133"/>
      <c r="E137" s="134"/>
      <c r="F137" s="86" t="s">
        <v>55</v>
      </c>
      <c r="G137" s="135" t="s">
        <v>22</v>
      </c>
      <c r="I137" s="126" t="s">
        <v>23</v>
      </c>
      <c r="J137" s="148"/>
      <c r="K137" s="148"/>
      <c r="L137" s="148"/>
      <c r="M137" s="149"/>
    </row>
    <row r="138" spans="2:13" ht="45.75" thickBot="1" x14ac:dyDescent="0.3">
      <c r="B138" s="147"/>
      <c r="C138" s="60" t="s">
        <v>51</v>
      </c>
      <c r="D138" s="60" t="s">
        <v>53</v>
      </c>
      <c r="E138" s="61" t="s">
        <v>54</v>
      </c>
      <c r="F138" s="87" t="s">
        <v>52</v>
      </c>
      <c r="G138" s="136"/>
      <c r="I138" s="150"/>
      <c r="J138" s="151"/>
      <c r="K138" s="151"/>
      <c r="L138" s="151"/>
      <c r="M138" s="152"/>
    </row>
    <row r="139" spans="2:13" ht="30.4" customHeight="1" x14ac:dyDescent="0.25">
      <c r="B139" s="91" t="s">
        <v>69</v>
      </c>
      <c r="C139" s="78">
        <v>0</v>
      </c>
      <c r="D139" s="83">
        <v>20</v>
      </c>
      <c r="E139" s="57">
        <f>C139*D139</f>
        <v>0</v>
      </c>
      <c r="F139" s="88">
        <f>E139*12</f>
        <v>0</v>
      </c>
      <c r="G139" s="63">
        <f>F139*4</f>
        <v>0</v>
      </c>
      <c r="H139" s="50"/>
      <c r="I139" s="50"/>
      <c r="J139" s="50"/>
    </row>
    <row r="140" spans="2:13" ht="30.4" customHeight="1" thickBot="1" x14ac:dyDescent="0.3">
      <c r="B140" s="92" t="s">
        <v>73</v>
      </c>
      <c r="C140" s="79">
        <v>0</v>
      </c>
      <c r="D140" s="84">
        <v>20</v>
      </c>
      <c r="E140" s="62">
        <f>C140*D140</f>
        <v>0</v>
      </c>
      <c r="F140" s="89">
        <f>E140*12</f>
        <v>0</v>
      </c>
      <c r="G140" s="97">
        <f>F140*4</f>
        <v>0</v>
      </c>
      <c r="H140" s="50"/>
      <c r="I140" s="50"/>
      <c r="J140" s="50"/>
    </row>
    <row r="141" spans="2:13" ht="30.4" customHeight="1" thickTop="1" thickBot="1" x14ac:dyDescent="0.3">
      <c r="B141" s="93" t="s">
        <v>25</v>
      </c>
      <c r="C141" s="96">
        <f>SUM(C139:C140)</f>
        <v>0</v>
      </c>
      <c r="D141" s="95">
        <f>SUM(D139:D140)</f>
        <v>40</v>
      </c>
      <c r="E141" s="94"/>
      <c r="F141" s="98">
        <f>SUM(F139:F140)</f>
        <v>0</v>
      </c>
      <c r="G141" s="99">
        <f>SUM(G139:G140)</f>
        <v>0</v>
      </c>
      <c r="H141" s="50"/>
      <c r="I141" s="50"/>
      <c r="J141" s="50"/>
    </row>
    <row r="142" spans="2:13" ht="15.75" thickBot="1" x14ac:dyDescent="0.3">
      <c r="B142" s="64"/>
      <c r="C142" s="85"/>
      <c r="D142" s="66"/>
      <c r="F142" s="50"/>
      <c r="G142" s="50"/>
      <c r="H142" s="50"/>
      <c r="I142" s="50"/>
      <c r="J142" s="50"/>
    </row>
    <row r="143" spans="2:13" ht="18.75" customHeight="1" x14ac:dyDescent="0.3">
      <c r="B143" s="124" t="s">
        <v>56</v>
      </c>
      <c r="C143" s="132" t="s">
        <v>21</v>
      </c>
      <c r="D143" s="133"/>
      <c r="E143" s="134"/>
      <c r="F143" s="86" t="s">
        <v>55</v>
      </c>
      <c r="G143" s="135" t="s">
        <v>22</v>
      </c>
      <c r="I143" s="126" t="s">
        <v>23</v>
      </c>
      <c r="J143" s="148"/>
      <c r="K143" s="148"/>
      <c r="L143" s="148"/>
      <c r="M143" s="149"/>
    </row>
    <row r="144" spans="2:13" ht="45.75" thickBot="1" x14ac:dyDescent="0.3">
      <c r="B144" s="125"/>
      <c r="C144" s="60" t="s">
        <v>51</v>
      </c>
      <c r="D144" s="60" t="s">
        <v>53</v>
      </c>
      <c r="E144" s="61" t="s">
        <v>54</v>
      </c>
      <c r="F144" s="87" t="s">
        <v>52</v>
      </c>
      <c r="G144" s="136"/>
      <c r="I144" s="150"/>
      <c r="J144" s="151"/>
      <c r="K144" s="151"/>
      <c r="L144" s="151"/>
      <c r="M144" s="152"/>
    </row>
    <row r="145" spans="2:10" ht="30.4" customHeight="1" x14ac:dyDescent="0.25">
      <c r="B145" s="56" t="s">
        <v>69</v>
      </c>
      <c r="C145" s="78">
        <v>0</v>
      </c>
      <c r="D145" s="83">
        <v>5</v>
      </c>
      <c r="E145" s="57">
        <f>C145*D145</f>
        <v>0</v>
      </c>
      <c r="F145" s="88">
        <f>E145*12</f>
        <v>0</v>
      </c>
      <c r="G145" s="63">
        <f>F145*4</f>
        <v>0</v>
      </c>
      <c r="H145" s="50"/>
      <c r="I145" s="50"/>
      <c r="J145" s="50"/>
    </row>
    <row r="146" spans="2:10" ht="30.4" customHeight="1" thickBot="1" x14ac:dyDescent="0.3">
      <c r="B146" s="58" t="s">
        <v>73</v>
      </c>
      <c r="C146" s="81">
        <v>0</v>
      </c>
      <c r="D146" s="84">
        <v>10</v>
      </c>
      <c r="E146" s="62">
        <f>C146*D146</f>
        <v>0</v>
      </c>
      <c r="F146" s="89">
        <f>E146*12</f>
        <v>0</v>
      </c>
      <c r="G146" s="97">
        <f>F146*4</f>
        <v>0</v>
      </c>
      <c r="H146" s="50"/>
      <c r="I146" s="50"/>
      <c r="J146" s="50"/>
    </row>
    <row r="147" spans="2:10" ht="30.4" customHeight="1" thickTop="1" thickBot="1" x14ac:dyDescent="0.3">
      <c r="B147" s="59" t="s">
        <v>25</v>
      </c>
      <c r="C147" s="96">
        <f>SUM(C145:C146)</f>
        <v>0</v>
      </c>
      <c r="D147" s="95">
        <f>SUM(D145:D146)</f>
        <v>15</v>
      </c>
      <c r="E147" s="94"/>
      <c r="F147" s="90">
        <f>SUM(F145:F146)</f>
        <v>0</v>
      </c>
      <c r="G147" s="99">
        <f>SUM(G145:G146)</f>
        <v>0</v>
      </c>
      <c r="H147" s="50"/>
      <c r="I147" s="50"/>
      <c r="J147" s="50"/>
    </row>
    <row r="148" spans="2:10" ht="15.75" thickBot="1" x14ac:dyDescent="0.3"/>
    <row r="149" spans="2:10" ht="15.75" thickBot="1" x14ac:dyDescent="0.3">
      <c r="G149" s="100">
        <f>G141+G147</f>
        <v>0</v>
      </c>
    </row>
    <row r="150" spans="2:10" x14ac:dyDescent="0.25">
      <c r="B150" s="49" t="s">
        <v>71</v>
      </c>
    </row>
    <row r="151" spans="2:10" x14ac:dyDescent="0.25">
      <c r="B151" s="73" t="s">
        <v>26</v>
      </c>
    </row>
    <row r="153" spans="2:10" x14ac:dyDescent="0.25">
      <c r="B153" s="119" t="s">
        <v>59</v>
      </c>
      <c r="C153" s="137" t="s">
        <v>27</v>
      </c>
      <c r="D153" s="138"/>
      <c r="E153" s="138"/>
      <c r="F153" s="138"/>
      <c r="G153" s="138"/>
      <c r="H153" s="138"/>
      <c r="I153" s="138"/>
      <c r="J153" s="139"/>
    </row>
    <row r="154" spans="2:10" ht="45" x14ac:dyDescent="0.25">
      <c r="B154" s="120"/>
      <c r="C154" s="54" t="s">
        <v>29</v>
      </c>
      <c r="D154" s="54" t="s">
        <v>30</v>
      </c>
      <c r="E154" s="54" t="s">
        <v>31</v>
      </c>
      <c r="F154" s="54" t="s">
        <v>32</v>
      </c>
      <c r="G154" s="54" t="s">
        <v>33</v>
      </c>
      <c r="H154" s="54" t="s">
        <v>34</v>
      </c>
      <c r="I154" s="54" t="s">
        <v>35</v>
      </c>
    </row>
    <row r="155" spans="2:10" s="55" customFormat="1" ht="30.4" customHeight="1" x14ac:dyDescent="0.25">
      <c r="B155" s="72" t="s">
        <v>69</v>
      </c>
      <c r="C155" s="78">
        <v>0</v>
      </c>
      <c r="D155" s="78">
        <v>0</v>
      </c>
      <c r="E155" s="78">
        <v>0</v>
      </c>
      <c r="F155" s="78">
        <v>0</v>
      </c>
      <c r="G155" s="78">
        <v>0</v>
      </c>
      <c r="H155" s="78">
        <v>0</v>
      </c>
      <c r="I155" s="78">
        <v>0</v>
      </c>
    </row>
    <row r="156" spans="2:10" s="55" customFormat="1" ht="30.4" customHeight="1" x14ac:dyDescent="0.25">
      <c r="B156" s="72" t="s">
        <v>73</v>
      </c>
      <c r="C156" s="78">
        <v>0</v>
      </c>
      <c r="D156" s="78">
        <v>0</v>
      </c>
      <c r="E156" s="78">
        <v>0</v>
      </c>
      <c r="F156" s="78">
        <v>0</v>
      </c>
      <c r="G156" s="78">
        <v>0</v>
      </c>
      <c r="H156" s="78">
        <v>0</v>
      </c>
      <c r="I156" s="78">
        <v>0</v>
      </c>
    </row>
    <row r="158" spans="2:10" x14ac:dyDescent="0.25">
      <c r="B158" s="119" t="s">
        <v>64</v>
      </c>
      <c r="C158" s="137" t="s">
        <v>27</v>
      </c>
      <c r="D158" s="138"/>
      <c r="E158" s="138"/>
      <c r="F158" s="138"/>
      <c r="G158" s="138"/>
      <c r="H158" s="138"/>
      <c r="I158" s="138"/>
      <c r="J158" s="139"/>
    </row>
    <row r="159" spans="2:10" ht="45" x14ac:dyDescent="0.25">
      <c r="B159" s="120"/>
      <c r="C159" s="54" t="s">
        <v>29</v>
      </c>
      <c r="D159" s="54" t="s">
        <v>30</v>
      </c>
      <c r="E159" s="54" t="s">
        <v>31</v>
      </c>
      <c r="F159" s="54" t="s">
        <v>32</v>
      </c>
      <c r="G159" s="54" t="s">
        <v>33</v>
      </c>
      <c r="H159" s="54" t="s">
        <v>34</v>
      </c>
      <c r="I159" s="54" t="s">
        <v>35</v>
      </c>
    </row>
    <row r="160" spans="2:10" s="55" customFormat="1" ht="30.4" customHeight="1" x14ac:dyDescent="0.25">
      <c r="B160" s="72" t="s">
        <v>69</v>
      </c>
      <c r="C160" s="78">
        <v>0</v>
      </c>
      <c r="D160" s="78">
        <v>0</v>
      </c>
      <c r="E160" s="78">
        <v>0</v>
      </c>
      <c r="F160" s="78">
        <v>0</v>
      </c>
      <c r="G160" s="78">
        <v>0</v>
      </c>
      <c r="H160" s="78">
        <v>0</v>
      </c>
      <c r="I160" s="78">
        <v>0</v>
      </c>
    </row>
    <row r="161" spans="2:10" s="55" customFormat="1" ht="30.4" customHeight="1" x14ac:dyDescent="0.25">
      <c r="B161" s="72" t="s">
        <v>73</v>
      </c>
      <c r="C161" s="78">
        <v>0</v>
      </c>
      <c r="D161" s="78">
        <v>0</v>
      </c>
      <c r="E161" s="78">
        <v>0</v>
      </c>
      <c r="F161" s="78">
        <v>0</v>
      </c>
      <c r="G161" s="78">
        <v>0</v>
      </c>
      <c r="H161" s="78">
        <v>0</v>
      </c>
      <c r="I161" s="78">
        <v>0</v>
      </c>
    </row>
    <row r="162" spans="2:10" ht="15.75" thickBot="1" x14ac:dyDescent="0.3"/>
    <row r="163" spans="2:10" x14ac:dyDescent="0.25">
      <c r="B163" s="140" t="s">
        <v>36</v>
      </c>
      <c r="C163" s="141"/>
      <c r="D163" s="141"/>
      <c r="E163" s="141"/>
      <c r="F163" s="141"/>
      <c r="G163" s="141"/>
      <c r="H163" s="141"/>
      <c r="I163" s="141"/>
      <c r="J163" s="142"/>
    </row>
    <row r="164" spans="2:10" ht="15.75" thickBot="1" x14ac:dyDescent="0.3">
      <c r="B164" s="143"/>
      <c r="C164" s="144"/>
      <c r="D164" s="144"/>
      <c r="E164" s="144"/>
      <c r="F164" s="144"/>
      <c r="G164" s="144"/>
      <c r="H164" s="144"/>
      <c r="I164" s="144"/>
      <c r="J164" s="145"/>
    </row>
  </sheetData>
  <sheetProtection algorithmName="SHA-512" hashValue="oxLMrbETZq75d3f7UPJM2ohzt7SR6zWsoHhbHdJmO9zyWteEotbfnKUOH3Ntem4iikZHgzqjxafJM36akSVeWw==" saltValue="vsJsNlFr7E/WAoO7MFobpA==" spinCount="100000" sheet="1" objects="1" scenarios="1"/>
  <mergeCells count="66">
    <mergeCell ref="B30:B31"/>
    <mergeCell ref="B57:B58"/>
    <mergeCell ref="C57:J57"/>
    <mergeCell ref="B62:B63"/>
    <mergeCell ref="C62:J62"/>
    <mergeCell ref="B41:B42"/>
    <mergeCell ref="C41:E41"/>
    <mergeCell ref="G41:G42"/>
    <mergeCell ref="I41:M42"/>
    <mergeCell ref="B47:B48"/>
    <mergeCell ref="C47:E47"/>
    <mergeCell ref="G47:G48"/>
    <mergeCell ref="I47:M48"/>
    <mergeCell ref="C30:I30"/>
    <mergeCell ref="B35:I36"/>
    <mergeCell ref="B3:J3"/>
    <mergeCell ref="B25:B26"/>
    <mergeCell ref="B15:B16"/>
    <mergeCell ref="C15:E15"/>
    <mergeCell ref="G15:G16"/>
    <mergeCell ref="I15:M16"/>
    <mergeCell ref="B9:B10"/>
    <mergeCell ref="G9:G10"/>
    <mergeCell ref="I9:M10"/>
    <mergeCell ref="C9:E9"/>
    <mergeCell ref="C25:I25"/>
    <mergeCell ref="B67:J68"/>
    <mergeCell ref="B73:B74"/>
    <mergeCell ref="C73:E73"/>
    <mergeCell ref="G73:G74"/>
    <mergeCell ref="I73:M74"/>
    <mergeCell ref="B79:B80"/>
    <mergeCell ref="C79:E79"/>
    <mergeCell ref="G79:G80"/>
    <mergeCell ref="I79:M80"/>
    <mergeCell ref="B89:B90"/>
    <mergeCell ref="C89:J89"/>
    <mergeCell ref="B94:B95"/>
    <mergeCell ref="C94:J94"/>
    <mergeCell ref="B99:J100"/>
    <mergeCell ref="B105:B106"/>
    <mergeCell ref="C105:E105"/>
    <mergeCell ref="G105:G106"/>
    <mergeCell ref="I105:M106"/>
    <mergeCell ref="B131:J132"/>
    <mergeCell ref="B111:B112"/>
    <mergeCell ref="C111:E111"/>
    <mergeCell ref="G111:G112"/>
    <mergeCell ref="I111:M112"/>
    <mergeCell ref="B121:B122"/>
    <mergeCell ref="C121:J121"/>
    <mergeCell ref="B126:B127"/>
    <mergeCell ref="C126:J126"/>
    <mergeCell ref="B137:B138"/>
    <mergeCell ref="C137:E137"/>
    <mergeCell ref="G137:G138"/>
    <mergeCell ref="I137:M138"/>
    <mergeCell ref="B143:B144"/>
    <mergeCell ref="C143:E143"/>
    <mergeCell ref="G143:G144"/>
    <mergeCell ref="I143:M144"/>
    <mergeCell ref="B153:B154"/>
    <mergeCell ref="C153:J153"/>
    <mergeCell ref="B158:B159"/>
    <mergeCell ref="C158:J158"/>
    <mergeCell ref="B163:J164"/>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11"/>
  <sheetViews>
    <sheetView zoomScale="96" zoomScaleNormal="90" workbookViewId="0">
      <selection activeCell="H9" sqref="H9"/>
    </sheetView>
  </sheetViews>
  <sheetFormatPr defaultColWidth="9" defaultRowHeight="15" x14ac:dyDescent="0.25"/>
  <cols>
    <col min="1" max="1" width="4.5703125" style="1" customWidth="1"/>
    <col min="2" max="2" width="40.5703125" style="1" customWidth="1"/>
    <col min="3" max="3" width="15.42578125" style="1" customWidth="1"/>
    <col min="4" max="16384" width="9" style="1"/>
  </cols>
  <sheetData>
    <row r="1" spans="2:12" s="5" customFormat="1" ht="26.25" x14ac:dyDescent="0.2">
      <c r="B1" s="4" t="s">
        <v>48</v>
      </c>
      <c r="C1" s="3"/>
      <c r="D1" s="3"/>
      <c r="E1" s="3"/>
      <c r="F1" s="3"/>
    </row>
    <row r="2" spans="2:12" s="5" customFormat="1" ht="6.75" customHeight="1" x14ac:dyDescent="0.2">
      <c r="B2" s="172"/>
      <c r="C2" s="172"/>
      <c r="D2" s="172"/>
      <c r="E2" s="172"/>
      <c r="F2" s="172"/>
      <c r="G2" s="172"/>
      <c r="H2" s="172"/>
      <c r="I2" s="172"/>
      <c r="J2" s="172"/>
      <c r="K2" s="172"/>
      <c r="L2" s="36"/>
    </row>
    <row r="3" spans="2:12" s="5" customFormat="1" ht="49.5" customHeight="1" x14ac:dyDescent="0.2">
      <c r="B3" s="173" t="s">
        <v>49</v>
      </c>
      <c r="C3" s="174"/>
      <c r="D3" s="175"/>
    </row>
    <row r="4" spans="2:12" s="5" customFormat="1" ht="7.35" customHeight="1" x14ac:dyDescent="0.2"/>
    <row r="5" spans="2:12" s="5" customFormat="1" ht="11.85" customHeight="1" x14ac:dyDescent="0.2">
      <c r="B5" s="39" t="s">
        <v>38</v>
      </c>
      <c r="C5" s="24" t="s">
        <v>17</v>
      </c>
    </row>
    <row r="6" spans="2:12" s="5" customFormat="1" ht="12.75" x14ac:dyDescent="0.2">
      <c r="B6" s="37" t="s">
        <v>50</v>
      </c>
      <c r="C6" s="82">
        <v>0</v>
      </c>
    </row>
    <row r="7" spans="2:12" s="5" customFormat="1" ht="12.75" x14ac:dyDescent="0.2">
      <c r="B7" s="40"/>
      <c r="C7" s="44">
        <f>SUM(C6:C6)</f>
        <v>0</v>
      </c>
    </row>
    <row r="8" spans="2:12" s="14" customFormat="1" ht="13.5" thickBot="1" x14ac:dyDescent="0.25">
      <c r="C8" s="38"/>
      <c r="D8" s="38"/>
      <c r="H8" s="5"/>
    </row>
    <row r="9" spans="2:12" s="5" customFormat="1" ht="12.75" x14ac:dyDescent="0.2">
      <c r="B9" s="176" t="s">
        <v>23</v>
      </c>
      <c r="C9" s="177"/>
      <c r="D9" s="178"/>
    </row>
    <row r="10" spans="2:12" s="5" customFormat="1" ht="12.75" x14ac:dyDescent="0.2">
      <c r="B10" s="179"/>
      <c r="C10" s="180"/>
      <c r="D10" s="181"/>
    </row>
    <row r="11" spans="2:12" s="5" customFormat="1" ht="79.5" customHeight="1" thickBot="1" x14ac:dyDescent="0.25">
      <c r="B11" s="182"/>
      <c r="C11" s="183"/>
      <c r="D11" s="184"/>
    </row>
  </sheetData>
  <sheetProtection algorithmName="SHA-512" hashValue="7Isv2UooiCICgS8Et670aQSe7mEsopnpP4DzfC0qM6l2SIxkToKRsumC2HMvma3RJMT1X61Lg7jwdR8MwxVQAA==" saltValue="D26949ZCvv4icSPIub+Iuw==" spinCount="100000" sheet="1" objects="1" scenarios="1"/>
  <mergeCells count="3">
    <mergeCell ref="B2:K2"/>
    <mergeCell ref="B3:D3"/>
    <mergeCell ref="B9:D11"/>
  </mergeCells>
  <pageMargins left="0.7" right="0.7" top="0.75" bottom="0.75" header="0.3" footer="0.3"/>
  <headerFooter>
    <oddHeader>&amp;R&amp;"Calibri"&amp;10&amp;K000000 Internal Use&amp;1#_x000D_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a153af3a-88be-4167-abce-2fd366c974cc" xsi:nil="true"/>
    <DocumentType xmlns="a153af3a-88be-4167-abce-2fd366c974cc" xsi:nil="true"/>
    <_dlc_DocId xmlns="15ac8131-6f28-437f-bb89-657faef636c8">ESM1-244363895-30628</_dlc_DocId>
    <_dlc_DocIdUrl xmlns="15ac8131-6f28-437f-bb89-657faef636c8">
      <Url>https://esm.sharepoint.com/sites/BAU-CLP/_layouts/15/DocIdRedir.aspx?ID=ESM1-244363895-30628</Url>
      <Description>ESM1-244363895-30628</Description>
    </_dlc_DocIdUrl>
    <TaxCatchAll xmlns="15ac8131-6f28-437f-bb89-657faef636c8" xsi:nil="true"/>
    <_Flow_SignoffStatus xmlns="a153af3a-88be-4167-abce-2fd366c974cc" xsi:nil="true"/>
    <lcf76f155ced4ddcb4097134ff3c332f xmlns="a153af3a-88be-4167-abce-2fd366c974c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B72AC4A09CDF4C84793DB8B53C6549" ma:contentTypeVersion="21" ma:contentTypeDescription="Create a new document." ma:contentTypeScope="" ma:versionID="d1aeac20ee24d09c6b208043e202fc10">
  <xsd:schema xmlns:xsd="http://www.w3.org/2001/XMLSchema" xmlns:xs="http://www.w3.org/2001/XMLSchema" xmlns:p="http://schemas.microsoft.com/office/2006/metadata/properties" xmlns:ns2="a153af3a-88be-4167-abce-2fd366c974cc" xmlns:ns3="15ac8131-6f28-437f-bb89-657faef636c8" targetNamespace="http://schemas.microsoft.com/office/2006/metadata/properties" ma:root="true" ma:fieldsID="85f8d926d18842055d2d74c9f3084691" ns2:_="" ns3:_="">
    <xsd:import namespace="a153af3a-88be-4167-abce-2fd366c974cc"/>
    <xsd:import namespace="15ac8131-6f28-437f-bb89-657faef636c8"/>
    <xsd:element name="properties">
      <xsd:complexType>
        <xsd:sequence>
          <xsd:element name="documentManagement">
            <xsd:complexType>
              <xsd:all>
                <xsd:element ref="ns2:DocumentType" minOccurs="0"/>
                <xsd:element ref="ns2:Status" minOccurs="0"/>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3af3a-88be-4167-abce-2fd366c974cc"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ma:readOnly="false">
      <xsd:simpleType>
        <xsd:restriction base="dms:Choice">
          <xsd:enumeration value="-"/>
        </xsd:restriction>
      </xsd:simpleType>
    </xsd:element>
    <xsd:element name="Status" ma:index="9" nillable="true" ma:displayName="Status" ma:format="Dropdown" ma:internalName="Status" ma:readOnly="false">
      <xsd:simpleType>
        <xsd:restriction base="dms:Choice">
          <xsd:enumeration value="Draft"/>
          <xsd:enumeration value="Ready for approval"/>
          <xsd:enumeration value="Approved / Released"/>
          <xsd:enumeration value="Outdated"/>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ac0feec-d12f-4e8a-a0f9-8c1043693aa7" ma:termSetId="09814cd3-568e-fe90-9814-8d621ff8fb84" ma:anchorId="fba54fb3-c3e1-fe81-a776-ca4b69148c4d" ma:open="true" ma:isKeyword="false">
      <xsd:complexType>
        <xsd:sequence>
          <xsd:element ref="pc:Terms" minOccurs="0" maxOccurs="1"/>
        </xsd:sequence>
      </xsd:complexType>
    </xsd:element>
    <xsd:element name="_Flow_SignoffStatus" ma:index="28" nillable="true" ma:displayName="Sign-off status" ma:internalName="Sign_x002d_off_x0020_status">
      <xsd:simpleType>
        <xsd:restriction base="dms:Text"/>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ac8131-6f28-437f-bb89-657faef636c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496aca09-1b87-4733-b184-4f62b479014a}" ma:internalName="TaxCatchAll" ma:showField="CatchAllData" ma:web="15ac8131-6f28-437f-bb89-657faef636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CB07F1-5F23-4730-AE09-FDA4D852851C}">
  <ds:schemaRefs>
    <ds:schemaRef ds:uri="http://schemas.microsoft.com/office/2006/documentManagement/types"/>
    <ds:schemaRef ds:uri="http://purl.org/dc/dcmitype/"/>
    <ds:schemaRef ds:uri="http://purl.org/dc/elements/1.1/"/>
    <ds:schemaRef ds:uri="15ac8131-6f28-437f-bb89-657faef636c8"/>
    <ds:schemaRef ds:uri="http://schemas.microsoft.com/office/2006/metadata/properties"/>
    <ds:schemaRef ds:uri="http://www.w3.org/XML/1998/namespace"/>
    <ds:schemaRef ds:uri="a153af3a-88be-4167-abce-2fd366c974cc"/>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1430193F-9ACD-44E6-A5FB-0D0E5D87E4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3af3a-88be-4167-abce-2fd366c974cc"/>
    <ds:schemaRef ds:uri="15ac8131-6f28-437f-bb89-657faef636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0FC99D-2457-4957-9845-333FE715D992}">
  <ds:schemaRefs>
    <ds:schemaRef ds:uri="http://schemas.microsoft.com/sharepoint/events"/>
  </ds:schemaRefs>
</ds:datastoreItem>
</file>

<file path=customXml/itemProps4.xml><?xml version="1.0" encoding="utf-8"?>
<ds:datastoreItem xmlns:ds="http://schemas.openxmlformats.org/officeDocument/2006/customXml" ds:itemID="{70C4AC91-A287-4066-AC9A-EEC7A9880C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 &amp; Inst</vt:lpstr>
      <vt:lpstr>Summary</vt:lpstr>
      <vt:lpstr>1. Services</vt:lpstr>
      <vt:lpstr>2. Optional Services</vt:lpstr>
      <vt:lpstr>3. Start-up implementation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Volltrauer Sarah</dc:creator>
  <cp:keywords/>
  <dc:description/>
  <cp:lastModifiedBy>Ampeglio Amore</cp:lastModifiedBy>
  <cp:revision/>
  <dcterms:created xsi:type="dcterms:W3CDTF">2015-06-05T18:19:34Z</dcterms:created>
  <dcterms:modified xsi:type="dcterms:W3CDTF">2025-04-10T07:14:31Z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0x01010005B72AC4A09CDF4C84793DB8B53C6549</vt:lpwstr>
  </property>
  <property fmtid="{D5CDD505-2E9C-101B-9397-08002B2CF9AE}" pid="3" name="SV_QUERY_LIST_4F35BF76-6C0D-4D9B-82B2-816C12CF3733">
    <vt:lpwstr>empty_477D106A-C0D6-4607-AEBD-E2C9D60EA279</vt:lpwstr>
  </property>
  <property fmtid="{D5CDD505-2E9C-101B-9397-08002B2CF9AE}" pid="4" name="_dlc_DocIdItemGuid">
    <vt:lpwstr>a39d523f-209f-4656-8765-697c2a738791</vt:lpwstr>
  </property>
  <property fmtid="{D5CDD505-2E9C-101B-9397-08002B2CF9AE}" pid="5" name="MSIP_Label_1764a71f-7e5e-4aeb-ba26-1fccf4925c1d_Enabled">
    <vt:lpwstr>true</vt:lpwstr>
  </property>
  <property fmtid="{D5CDD505-2E9C-101B-9397-08002B2CF9AE}" pid="6" name="MSIP_Label_1764a71f-7e5e-4aeb-ba26-1fccf4925c1d_SetDate">
    <vt:lpwstr>2023-07-05T09:37:39Z</vt:lpwstr>
  </property>
  <property fmtid="{D5CDD505-2E9C-101B-9397-08002B2CF9AE}" pid="7" name="MSIP_Label_1764a71f-7e5e-4aeb-ba26-1fccf4925c1d_Method">
    <vt:lpwstr>Standard</vt:lpwstr>
  </property>
  <property fmtid="{D5CDD505-2E9C-101B-9397-08002B2CF9AE}" pid="8" name="MSIP_Label_1764a71f-7e5e-4aeb-ba26-1fccf4925c1d_Name">
    <vt:lpwstr>Internal</vt:lpwstr>
  </property>
  <property fmtid="{D5CDD505-2E9C-101B-9397-08002B2CF9AE}" pid="9" name="MSIP_Label_1764a71f-7e5e-4aeb-ba26-1fccf4925c1d_SiteId">
    <vt:lpwstr>98e29ecf-22bf-49bc-85a7-51537b56ef79</vt:lpwstr>
  </property>
  <property fmtid="{D5CDD505-2E9C-101B-9397-08002B2CF9AE}" pid="10" name="MSIP_Label_1764a71f-7e5e-4aeb-ba26-1fccf4925c1d_ActionId">
    <vt:lpwstr>3de30abe-92a9-4bc0-a86f-16faab1a470a</vt:lpwstr>
  </property>
  <property fmtid="{D5CDD505-2E9C-101B-9397-08002B2CF9AE}" pid="11" name="MSIP_Label_1764a71f-7e5e-4aeb-ba26-1fccf4925c1d_ContentBits">
    <vt:lpwstr>1</vt:lpwstr>
  </property>
  <property fmtid="{D5CDD505-2E9C-101B-9397-08002B2CF9AE}" pid="12" name="MediaServiceImageTags">
    <vt:lpwstr/>
  </property>
</Properties>
</file>